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Endast 15x95
	-Elina Blom Westergren</t>
      </text>
    </comment>
    <comment authorId="0" ref="O279">
      <text>
        <t xml:space="preserve">u-värde: 1.5
	-Elina Blom Westergren</t>
      </text>
    </comment>
    <comment authorId="0" ref="S279">
      <text>
        <t xml:space="preserve">u-värde: 1.3
	-Elina Blom Westergren</t>
      </text>
    </comment>
    <comment authorId="0" ref="Q279">
      <text>
        <t xml:space="preserve">u-värde: 1.3
	-Elina Blom Westergren</t>
      </text>
    </comment>
    <comment authorId="0" ref="O278">
      <text>
        <t xml:space="preserve">u-värde 1.5
	-Elina Blom Westergren</t>
      </text>
    </comment>
    <comment authorId="0" ref="Q278">
      <text>
        <t xml:space="preserve">u-värde 1.7
	-Elina Blom Westergren</t>
      </text>
    </comment>
    <comment authorId="0" ref="S278">
      <text>
        <t xml:space="preserve">u-värde 1.2
	-Elina Blom Westergren</t>
      </text>
    </comment>
    <comment authorId="0" ref="Q92">
      <text>
        <t xml:space="preserve">C24
	-Elina Blom Westergren</t>
      </text>
    </comment>
    <comment authorId="0" ref="Q146">
      <text>
        <t xml:space="preserve">C24
	-Elina Blom Westergren</t>
      </text>
    </comment>
    <comment authorId="0" ref="O146">
      <text>
        <t xml:space="preserve">C24
	-Elina Blom Westergren</t>
      </text>
    </comment>
  </commentList>
</comments>
</file>

<file path=xl/sharedStrings.xml><?xml version="1.0" encoding="utf-8"?>
<sst xmlns="http://schemas.openxmlformats.org/spreadsheetml/2006/main" count="3568" uniqueCount="379">
  <si>
    <t>Benämning</t>
  </si>
  <si>
    <t>Kvalitet</t>
  </si>
  <si>
    <t>Vilma Bas</t>
  </si>
  <si>
    <t>Längd</t>
  </si>
  <si>
    <t>Netto</t>
  </si>
  <si>
    <t>Spill(%)</t>
  </si>
  <si>
    <t>Brutto</t>
  </si>
  <si>
    <t>Enhet</t>
  </si>
  <si>
    <t>Modul</t>
  </si>
  <si>
    <t>Modul.enh</t>
  </si>
  <si>
    <t>Antal</t>
  </si>
  <si>
    <t>Lev.enh</t>
  </si>
  <si>
    <t>Referens-punkt</t>
  </si>
  <si>
    <t>Byggmax sammanräknat</t>
  </si>
  <si>
    <t>Byggmax</t>
  </si>
  <si>
    <t>Bauhaus sammanräknat</t>
  </si>
  <si>
    <t>Bauhaus</t>
  </si>
  <si>
    <t>Beijer sammanräknat</t>
  </si>
  <si>
    <t>Beijer Bygg</t>
  </si>
  <si>
    <t>ATTEFALLSHUSET 5000x5000 (Snözon 3,5)</t>
  </si>
  <si>
    <t/>
  </si>
  <si>
    <t xml:space="preserve"> </t>
  </si>
  <si>
    <t xml:space="preserve">          </t>
  </si>
  <si>
    <t>Plintgrundläggning, plinthål 800-1200 djupa</t>
  </si>
  <si>
    <t>Form av papprör Ø 200</t>
  </si>
  <si>
    <t xml:space="preserve">st        </t>
  </si>
  <si>
    <t>1 200</t>
  </si>
  <si>
    <t xml:space="preserve">mm        </t>
  </si>
  <si>
    <t>25</t>
  </si>
  <si>
    <t>finns ej</t>
  </si>
  <si>
    <t>Armering Ø 16</t>
  </si>
  <si>
    <t>B500BT</t>
  </si>
  <si>
    <t>6 000</t>
  </si>
  <si>
    <t>17</t>
  </si>
  <si>
    <t>Finns bara 8 diameter</t>
  </si>
  <si>
    <t>Plattjärnsbeslag 5x40x600</t>
  </si>
  <si>
    <t>Vfz</t>
  </si>
  <si>
    <t>1</t>
  </si>
  <si>
    <t>Schablonpris</t>
  </si>
  <si>
    <t>Grovbetong K40</t>
  </si>
  <si>
    <t>C32/40</t>
  </si>
  <si>
    <t xml:space="preserve">kg        </t>
  </si>
  <si>
    <t>156</t>
  </si>
  <si>
    <t xml:space="preserve">säck      </t>
  </si>
  <si>
    <t>SPECIAL</t>
  </si>
  <si>
    <t>Grundisoleringspapp b=125, 15 m/rulle</t>
  </si>
  <si>
    <t>YEP 2500</t>
  </si>
  <si>
    <t xml:space="preserve">rle       </t>
  </si>
  <si>
    <t>Finns ej</t>
  </si>
  <si>
    <t>Golvbjälklag</t>
  </si>
  <si>
    <t>Golvträ 27x95 slätspont</t>
  </si>
  <si>
    <t>Sort G4-2</t>
  </si>
  <si>
    <t>VB1111</t>
  </si>
  <si>
    <t>3 300</t>
  </si>
  <si>
    <t>10</t>
  </si>
  <si>
    <t>3</t>
  </si>
  <si>
    <t>Totalt</t>
  </si>
  <si>
    <t>2 700</t>
  </si>
  <si>
    <t>35</t>
  </si>
  <si>
    <t>3 900</t>
  </si>
  <si>
    <t>11</t>
  </si>
  <si>
    <t>Kantbjälke 45x195</t>
  </si>
  <si>
    <t>C24</t>
  </si>
  <si>
    <t>VB1975</t>
  </si>
  <si>
    <t>0</t>
  </si>
  <si>
    <t>Golvbjälkar 45x195</t>
  </si>
  <si>
    <t>VB1806</t>
  </si>
  <si>
    <t>4 800</t>
  </si>
  <si>
    <t>2</t>
  </si>
  <si>
    <t>2 400</t>
  </si>
  <si>
    <t>Kortling 45x195</t>
  </si>
  <si>
    <t>VB2926</t>
  </si>
  <si>
    <t>Stödregel 45x45</t>
  </si>
  <si>
    <t>VB1822</t>
  </si>
  <si>
    <t>4 500</t>
  </si>
  <si>
    <t>Golvspånskiva 22 mm</t>
  </si>
  <si>
    <t>Fukttrög P7</t>
  </si>
  <si>
    <t xml:space="preserve">m2        </t>
  </si>
  <si>
    <t>Blindbottenläkt 22x95</t>
  </si>
  <si>
    <t>Impr. NTR/AB</t>
  </si>
  <si>
    <t>VB2994</t>
  </si>
  <si>
    <t>48</t>
  </si>
  <si>
    <t>Blindbottenplywood t=9 mm</t>
  </si>
  <si>
    <t>Antimögelbehandlad</t>
  </si>
  <si>
    <t>Vindpapp, 30x1,25 m/rulle</t>
  </si>
  <si>
    <t>Typ AC 350</t>
  </si>
  <si>
    <t>Isolering bjälklagsskiva t=195 mm</t>
  </si>
  <si>
    <t>0,036 W/mºC</t>
  </si>
  <si>
    <t xml:space="preserve">m²        </t>
  </si>
  <si>
    <t xml:space="preserve">pkt       </t>
  </si>
  <si>
    <t>Ytterväggar</t>
  </si>
  <si>
    <t>Spontad ytterpanel 22x120 gran</t>
  </si>
  <si>
    <t>VB2315</t>
  </si>
  <si>
    <t xml:space="preserve">lpm       </t>
  </si>
  <si>
    <t>Spontad ytterpanel 22x120 gran, fallande längder</t>
  </si>
  <si>
    <t>4 200</t>
  </si>
  <si>
    <t>95</t>
  </si>
  <si>
    <t>Spikregel 34x70</t>
  </si>
  <si>
    <t>VB0811</t>
  </si>
  <si>
    <t>5 100</t>
  </si>
  <si>
    <t>8</t>
  </si>
  <si>
    <t>3 000</t>
  </si>
  <si>
    <t>3 600</t>
  </si>
  <si>
    <t>Plastfolie t=0,2 mm, 2700 mm x 25 m</t>
  </si>
  <si>
    <t>Åldersbeständig</t>
  </si>
  <si>
    <t>Vindduk, 25x2,75 m/rulle</t>
  </si>
  <si>
    <t>Klass W1</t>
  </si>
  <si>
    <t>Syll 45x120</t>
  </si>
  <si>
    <t>C14</t>
  </si>
  <si>
    <t>VB1803</t>
  </si>
  <si>
    <t>Hammarband 45x120</t>
  </si>
  <si>
    <t>5 400</t>
  </si>
  <si>
    <t>Bärlina 45x170</t>
  </si>
  <si>
    <t>VB1805</t>
  </si>
  <si>
    <t>Bärlina 45x145</t>
  </si>
  <si>
    <t>VB1804</t>
  </si>
  <si>
    <t>Reglar 45x120</t>
  </si>
  <si>
    <t>4</t>
  </si>
  <si>
    <t>Tvärreglar 45x120</t>
  </si>
  <si>
    <t>2 500</t>
  </si>
  <si>
    <t>Isolering regelskiva, t=120</t>
  </si>
  <si>
    <t>5,2</t>
  </si>
  <si>
    <t>Regel 45x145</t>
  </si>
  <si>
    <t>Regel 45x95</t>
  </si>
  <si>
    <t>VB1802</t>
  </si>
  <si>
    <t>Regel 45x70</t>
  </si>
  <si>
    <t>Regel 45x45</t>
  </si>
  <si>
    <t>Konstruktionsplywood 15x900x2500</t>
  </si>
  <si>
    <t>K20/70</t>
  </si>
  <si>
    <t>Gipsbaserad våtrumsskiva 13x900x2500</t>
  </si>
  <si>
    <t>Våtrum</t>
  </si>
  <si>
    <t>Spontad ytterpanel 22x95, finsågad, fallande längder</t>
  </si>
  <si>
    <t>92</t>
  </si>
  <si>
    <t>finns ej rätt dimension</t>
  </si>
  <si>
    <t>S-list, EPDM gummilist, 25 m/rulle</t>
  </si>
  <si>
    <t>EPDM</t>
  </si>
  <si>
    <t>Innerväggar</t>
  </si>
  <si>
    <t>Syll 45x95</t>
  </si>
  <si>
    <t>Syll 45x70</t>
  </si>
  <si>
    <t>VB1801</t>
  </si>
  <si>
    <t>Hammarband 34x95</t>
  </si>
  <si>
    <t>Hammarband 45x95</t>
  </si>
  <si>
    <t>Hammarband 45x70</t>
  </si>
  <si>
    <t>Regel 45x95, spiklimmas</t>
  </si>
  <si>
    <t>5</t>
  </si>
  <si>
    <t>Tvärregel 45x95</t>
  </si>
  <si>
    <t>Tvärregel 45x70</t>
  </si>
  <si>
    <t xml:space="preserve">Isolering regelskiva t=45 mm </t>
  </si>
  <si>
    <t>12,99</t>
  </si>
  <si>
    <t>K2070</t>
  </si>
  <si>
    <t>Gipsskiva normal 13x900x2200</t>
  </si>
  <si>
    <t>Normal</t>
  </si>
  <si>
    <t>14</t>
  </si>
  <si>
    <t>Spontad ytterpanel 22x95, finsågad</t>
  </si>
  <si>
    <t>30</t>
  </si>
  <si>
    <t>Loftgolv</t>
  </si>
  <si>
    <t>Limträ 90x405</t>
  </si>
  <si>
    <t>GL30cs</t>
  </si>
  <si>
    <t>VB3112</t>
  </si>
  <si>
    <t>Spalje</t>
  </si>
  <si>
    <t>Ytterpanel 22x95, finsågad, fallande längder</t>
  </si>
  <si>
    <t>Loftstege</t>
  </si>
  <si>
    <t>Regel 34x70</t>
  </si>
  <si>
    <t>Tak/isolerat snedtak</t>
  </si>
  <si>
    <t>Vindskivbräda 22x95, finsågad</t>
  </si>
  <si>
    <t>VB2302</t>
  </si>
  <si>
    <t>Vindskiveplåt 100</t>
  </si>
  <si>
    <t>HB-polyester</t>
  </si>
  <si>
    <t>2 000</t>
  </si>
  <si>
    <t>Läkt 22x45</t>
  </si>
  <si>
    <t>Takpapp</t>
  </si>
  <si>
    <t>SBS 4100</t>
  </si>
  <si>
    <t>599 st</t>
  </si>
  <si>
    <t>Underlagspapp med klisterkant</t>
  </si>
  <si>
    <t>YAM 2000</t>
  </si>
  <si>
    <t>framgår ej om den har klisterkant</t>
  </si>
  <si>
    <t>219 för 12,5x0,7</t>
  </si>
  <si>
    <t>349 för 15x0,7</t>
  </si>
  <si>
    <t>Underlagsspont 23x95</t>
  </si>
  <si>
    <t>Sort G4-2, centrumbräda</t>
  </si>
  <si>
    <t>VB2055</t>
  </si>
  <si>
    <t>176</t>
  </si>
  <si>
    <t>Finns bara råspont 20x95</t>
  </si>
  <si>
    <t>Ytterpanelbräda</t>
  </si>
  <si>
    <t>Trekantlist 50x50</t>
  </si>
  <si>
    <t>VB1205</t>
  </si>
  <si>
    <t>kr lpm</t>
  </si>
  <si>
    <t>Luftningsregel 45x45</t>
  </si>
  <si>
    <t>Insektsnät b=300, 10 m/rulle</t>
  </si>
  <si>
    <t>IN FIN ITY</t>
  </si>
  <si>
    <t>Vindduk</t>
  </si>
  <si>
    <t>598 för 2</t>
  </si>
  <si>
    <t xml:space="preserve">Takbjälke 45x220 </t>
  </si>
  <si>
    <t>VB1976</t>
  </si>
  <si>
    <t>Isolering takstolsskiva t=220</t>
  </si>
  <si>
    <t>Nockbalk Limträbalk 56x270</t>
  </si>
  <si>
    <t>GL28cs</t>
  </si>
  <si>
    <t>VB3104</t>
  </si>
  <si>
    <t>Glespanel 28x70</t>
  </si>
  <si>
    <t>Sort G4-3</t>
  </si>
  <si>
    <t>120</t>
  </si>
  <si>
    <t>Foglist 8x43, vitmålad</t>
  </si>
  <si>
    <t>Sort A</t>
  </si>
  <si>
    <t>Takavvattning</t>
  </si>
  <si>
    <t>Takfotsplåt</t>
  </si>
  <si>
    <t>HB-Polyester</t>
  </si>
  <si>
    <t>finns ej rätt bredd</t>
  </si>
  <si>
    <t>Hängränna Ø 125</t>
  </si>
  <si>
    <t>finns ej, finns 4 m a 179 kr st</t>
  </si>
  <si>
    <t>Rännskarv Ø 125</t>
  </si>
  <si>
    <t>Ränngavel Ø 125</t>
  </si>
  <si>
    <t>Rännkrok Ø 125</t>
  </si>
  <si>
    <t>Stuprör Ø 87</t>
  </si>
  <si>
    <t>finns ej rätt längd</t>
  </si>
  <si>
    <t>Rörsvep för trävägg Ø 87</t>
  </si>
  <si>
    <t>Rörböj Ø 87</t>
  </si>
  <si>
    <t>Mellanstycke</t>
  </si>
  <si>
    <t>Omvikningskupa Ø 125/87</t>
  </si>
  <si>
    <t>Brunnsutkastare Ø 87</t>
  </si>
  <si>
    <t>Fönster och ytterdörr</t>
  </si>
  <si>
    <t>Ytterdörr 900x2100, med helglas</t>
  </si>
  <si>
    <t>Minst 18 grader</t>
  </si>
  <si>
    <t>Fönster 600x600, öppningsbart, vitmålad</t>
  </si>
  <si>
    <t>Fönster 1200x1200, öppningsbart</t>
  </si>
  <si>
    <t>Fönster 1800x1800, fast</t>
  </si>
  <si>
    <t>finns ej, finns 19x19 för 5195</t>
  </si>
  <si>
    <t>Omfattning, planhyvlad furu 16x95</t>
  </si>
  <si>
    <t>Sort G4-1</t>
  </si>
  <si>
    <t>Låscylinder</t>
  </si>
  <si>
    <t>Förnicklat</t>
  </si>
  <si>
    <t>Cylinderring</t>
  </si>
  <si>
    <t>Cylindervred inkl. vredskruv, cylinderskruv, cylindervredpinne och bricka</t>
  </si>
  <si>
    <t>Dörrtrycke</t>
  </si>
  <si>
    <t>Förnicklad</t>
  </si>
  <si>
    <t xml:space="preserve">par       </t>
  </si>
  <si>
    <t>Drevningsremsa 30x100, 9,1 m/rulle</t>
  </si>
  <si>
    <t>Elastisk fogmassa, patron 300 ml</t>
  </si>
  <si>
    <t>Diffusionstät</t>
  </si>
  <si>
    <t>Bottningslist b=16</t>
  </si>
  <si>
    <t>Gummi</t>
  </si>
  <si>
    <t>50</t>
  </si>
  <si>
    <t xml:space="preserve">frp       </t>
  </si>
  <si>
    <t>Fönsterbleck b=100</t>
  </si>
  <si>
    <t>Tröskelplåt b=40</t>
  </si>
  <si>
    <t>Bleckskruv 3,5x25, 200 st/frp</t>
  </si>
  <si>
    <t>Lackerad</t>
  </si>
  <si>
    <t>Innerdörrar</t>
  </si>
  <si>
    <t>Dörrblad 8x20</t>
  </si>
  <si>
    <t>Karm till innerdörr 8x20 M, b=93, inkl. tröskel</t>
  </si>
  <si>
    <t>Salningslist, planhyvlad furu 15x95</t>
  </si>
  <si>
    <t>Karm till innerdörr 8x20 M, b=93 med ventilerat karmöverstycke</t>
  </si>
  <si>
    <t>Schablonpris: vanlig karm</t>
  </si>
  <si>
    <t>Badrumströskel för karmbredd 8M, b=93</t>
  </si>
  <si>
    <t>WC-beslag</t>
  </si>
  <si>
    <t>Nyckelskylt</t>
  </si>
  <si>
    <t>Invändiga lister</t>
  </si>
  <si>
    <t>Smygbräda av planhyvlad furu 16x70</t>
  </si>
  <si>
    <t>25 300</t>
  </si>
  <si>
    <t>94,95/2400</t>
  </si>
  <si>
    <t>Fönsterbräda av planhyvlad furu 15x95</t>
  </si>
  <si>
    <t>6 710</t>
  </si>
  <si>
    <t>Klinker i bad</t>
  </si>
  <si>
    <t>Primer 1l/flaska</t>
  </si>
  <si>
    <t>Tätmembran/folielim 7,25 kg/hink (5 l)</t>
  </si>
  <si>
    <t>635/15 l</t>
  </si>
  <si>
    <t>finns ej rätt mängd</t>
  </si>
  <si>
    <t>Tätskiktsfolie 1x30 m</t>
  </si>
  <si>
    <t>Tätningslim 0,75 l</t>
  </si>
  <si>
    <t>Vattentätt, fukthärdande</t>
  </si>
  <si>
    <t>Innerhörn FB192</t>
  </si>
  <si>
    <t>finns ej 192</t>
  </si>
  <si>
    <t>Brunnsmanschett FB186</t>
  </si>
  <si>
    <t>finns ej rätt modell</t>
  </si>
  <si>
    <t>Rörmanschett FB189</t>
  </si>
  <si>
    <t>Rörmanschett FB187</t>
  </si>
  <si>
    <t>Golvspackel FB6000, 25 kg/säck</t>
  </si>
  <si>
    <t>finns ej, endast 20 kg</t>
  </si>
  <si>
    <t>Fästmassa, 20 kg/säck</t>
  </si>
  <si>
    <t>Klinker 147x147x10,5 höganäs</t>
  </si>
  <si>
    <t>Matt yta</t>
  </si>
  <si>
    <t>schablonpris</t>
  </si>
  <si>
    <t xml:space="preserve">Schablonpris: </t>
  </si>
  <si>
    <t>st</t>
  </si>
  <si>
    <t>KlinkerFog FB20 grå, 5 kg/påse</t>
  </si>
  <si>
    <t xml:space="preserve">påse      </t>
  </si>
  <si>
    <t>Våtrumssilikon</t>
  </si>
  <si>
    <t>Kakel i bad och som stänkskydd ovan bänkinredning i kök</t>
  </si>
  <si>
    <t>Kakel 147x147x5,8 höganäs</t>
  </si>
  <si>
    <t>Blank yta</t>
  </si>
  <si>
    <t>750</t>
  </si>
  <si>
    <t>KakelFog FB24, 15 kg/säck</t>
  </si>
  <si>
    <t>Sanitetssilikon, 300 ml/patron</t>
  </si>
  <si>
    <t>Altan</t>
  </si>
  <si>
    <t>Trall 28x120</t>
  </si>
  <si>
    <t>Impr. NTR/AB  Sort G4-2</t>
  </si>
  <si>
    <t>Bärlina 45x195</t>
  </si>
  <si>
    <t>Impr. NTR/A C24</t>
  </si>
  <si>
    <t>VB2924</t>
  </si>
  <si>
    <t>Impr. NTR/AB C24</t>
  </si>
  <si>
    <t>Regel 45x170</t>
  </si>
  <si>
    <t>VB2925</t>
  </si>
  <si>
    <t>Impr. NTR/AB Sort G4-2</t>
  </si>
  <si>
    <t>Fästmaterial</t>
  </si>
  <si>
    <t>Trälim 0,75 l/flaska</t>
  </si>
  <si>
    <t>Träskruv 6,0x90, 100 st/frp</t>
  </si>
  <si>
    <t>Fzb</t>
  </si>
  <si>
    <t>Träskruv 5,0x90, 100 st/frp</t>
  </si>
  <si>
    <t>Träskruv 12,0x80, 25 st/frp</t>
  </si>
  <si>
    <t>Träskruv  försänkt 4,5x40, 200 st/frp</t>
  </si>
  <si>
    <t>Beslagsskruv med bricka 4,2 x25  25 st/frp</t>
  </si>
  <si>
    <t>Rostfri A5</t>
  </si>
  <si>
    <t>249 för 50</t>
  </si>
  <si>
    <t>Golvskruv 3,9x58 250 st/frp</t>
  </si>
  <si>
    <t>C1</t>
  </si>
  <si>
    <t>Gipsskruv 3,9x57 400 st/frp</t>
  </si>
  <si>
    <t>finns ej, finns bara kortare</t>
  </si>
  <si>
    <t>129 för 200</t>
  </si>
  <si>
    <t>Spånskiveskruv 4,2x55, 500 st/frp</t>
  </si>
  <si>
    <t>Trallskruv 4,2x55, 250 st/frp</t>
  </si>
  <si>
    <t>Träskruv T6SF 6x160 50 st/frp</t>
  </si>
  <si>
    <t>finns ej, finns endast 10x90</t>
  </si>
  <si>
    <t>finns ej i de måtten, endast 10x160</t>
  </si>
  <si>
    <t>Rännkroksskruv 4,5x35</t>
  </si>
  <si>
    <t>Pappspik 2,8x20, 1000 st/frp</t>
  </si>
  <si>
    <t>finns ej de måtten</t>
  </si>
  <si>
    <t>Schablonpris:</t>
  </si>
  <si>
    <t>Trådspik 2,8x75 1500 st/frp</t>
  </si>
  <si>
    <t>Panelspik 2,8x55, 500 st/frp</t>
  </si>
  <si>
    <t>finns ej rätt mått</t>
  </si>
  <si>
    <t>för 250</t>
  </si>
  <si>
    <t>Trådspik 2,0x50, 500 st/frp</t>
  </si>
  <si>
    <t>Trådspik 3,4x100, 250 st/paket</t>
  </si>
  <si>
    <t>Dyckert 2,0x50, 500 st/frp</t>
  </si>
  <si>
    <t>159 för 1000</t>
  </si>
  <si>
    <t>129 för 1000</t>
  </si>
  <si>
    <t>Listspik 15 st/frp</t>
  </si>
  <si>
    <t>Elförzinkad</t>
  </si>
  <si>
    <t>84,95 för 30</t>
  </si>
  <si>
    <t>Vinkelbeslag med förstärkning 90x90x60x2,5</t>
  </si>
  <si>
    <t>schablonpris:</t>
  </si>
  <si>
    <t>Ankarspik 4,0x40, 250 st/frp</t>
  </si>
  <si>
    <t>20</t>
  </si>
  <si>
    <t>43,95 för 200</t>
  </si>
  <si>
    <t>54,95 för 200</t>
  </si>
  <si>
    <t>189 för 250</t>
  </si>
  <si>
    <t>Ankarspik 4,0x50, 250 st/frp</t>
  </si>
  <si>
    <t>74,95 för 200, finns ej mindre</t>
  </si>
  <si>
    <t>169,9 för 2x200, finns ej mindre</t>
  </si>
  <si>
    <t>Ankarspik 5,0x50, 250 st/frp</t>
  </si>
  <si>
    <t>Balksko 45x137x70x2,0</t>
  </si>
  <si>
    <t>42</t>
  </si>
  <si>
    <t>Balksko 90x145x85x2,0</t>
  </si>
  <si>
    <t>16</t>
  </si>
  <si>
    <t>Balksko 45x108x70x2,0</t>
  </si>
  <si>
    <t>Balksko 45x96x70x2,0</t>
  </si>
  <si>
    <t>Balksko 45x168x85x2,0</t>
  </si>
  <si>
    <t>Takåsfäste 170</t>
  </si>
  <si>
    <t>Pallbricka av plast 10 mm</t>
  </si>
  <si>
    <t>72</t>
  </si>
  <si>
    <t>39,95 för 8</t>
  </si>
  <si>
    <t>39,95 för 8 st</t>
  </si>
  <si>
    <t>Tryckfördelningsbricka till karmhylsa, 25 st/frp</t>
  </si>
  <si>
    <t>Nylon</t>
  </si>
  <si>
    <t>199 för 40</t>
  </si>
  <si>
    <t>69 för 8</t>
  </si>
  <si>
    <t>Karmhylsa 14x38</t>
  </si>
  <si>
    <t>79,95 för 6</t>
  </si>
  <si>
    <t>99 för 8</t>
  </si>
  <si>
    <t>Träskruv till karmhylsa 6x65</t>
  </si>
  <si>
    <t>239 för 100</t>
  </si>
  <si>
    <t>369 för 100</t>
  </si>
  <si>
    <t>Täcklock till karmskruv Ø 14, 12 st/frp</t>
  </si>
  <si>
    <t>Plast</t>
  </si>
  <si>
    <t>26,95 för 10</t>
  </si>
  <si>
    <t>43,95 för 52 st</t>
  </si>
  <si>
    <t>39,9 för 20</t>
  </si>
  <si>
    <t>Tätningstejp för vindduk, 25 m/rulle</t>
  </si>
  <si>
    <t>299 för 50 m</t>
  </si>
  <si>
    <t>Byggfolietejp 50 mm x 25 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</si>
</sst>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0.0"/>
  </numFmts>
  <fonts count="11">
    <font>
      <sz val="10.0"/>
      <color rgb="FF000000"/>
      <name val="Arial"/>
    </font>
    <font>
      <sz val="9.0"/>
      <color rgb="FF000000"/>
      <name val="Verdana"/>
    </font>
    <font>
      <b/>
      <color theme="1"/>
      <name val="Calibri"/>
    </font>
    <font>
      <b/>
      <sz val="9.0"/>
      <color rgb="FF000000"/>
      <name val="Verdana"/>
    </font>
    <font>
      <b/>
      <sz val="8.0"/>
      <color rgb="FF000000"/>
      <name val="Verdana"/>
    </font>
    <font>
      <sz val="8.0"/>
      <color rgb="FF000000"/>
      <name val="Verdana"/>
    </font>
    <font>
      <color theme="1"/>
      <name val="Calibri"/>
    </font>
    <font>
      <b/>
      <sz val="11.0"/>
      <color rgb="FF000000"/>
      <name val="Inconsolata"/>
    </font>
    <font>
      <b/>
    </font>
    <font/>
    <font>
      <b/>
      <sz val="11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E8E8E8"/>
        <bgColor rgb="FFE8E8E8"/>
      </patternFill>
    </fill>
    <fill>
      <patternFill patternType="solid">
        <fgColor rgb="FFF3F3F3"/>
        <bgColor rgb="FFF3F3F3"/>
      </patternFill>
    </fill>
    <fill>
      <patternFill patternType="solid">
        <fgColor rgb="FFF5F5DC"/>
        <bgColor rgb="FFF5F5DC"/>
      </patternFill>
    </fill>
    <fill>
      <patternFill patternType="solid">
        <fgColor rgb="FFF0F8FF"/>
        <bgColor rgb="FFF0F8FF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97999A"/>
      </left>
      <right style="thin">
        <color rgb="FF97999A"/>
      </right>
      <top style="thin">
        <color rgb="FF97999A"/>
      </top>
      <bottom style="thin">
        <color rgb="FF97999A"/>
      </bottom>
    </border>
    <border>
      <left style="thin">
        <color rgb="FF97999A"/>
      </left>
      <right/>
      <top/>
      <bottom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bottom" wrapText="0"/>
    </xf>
    <xf borderId="1" fillId="2" fontId="1" numFmtId="1" xfId="0" applyAlignment="1" applyBorder="1" applyFont="1" applyNumberFormat="1">
      <alignment horizontal="right" shrinkToFit="0" vertical="bottom" wrapText="0"/>
    </xf>
    <xf borderId="1" fillId="2" fontId="1" numFmtId="0" xfId="0" applyAlignment="1" applyBorder="1" applyFont="1">
      <alignment horizontal="right" shrinkToFit="0" vertical="bottom" wrapText="0"/>
    </xf>
    <xf borderId="1" fillId="2" fontId="1" numFmtId="164" xfId="0" applyAlignment="1" applyBorder="1" applyFont="1" applyNumberFormat="1">
      <alignment horizontal="right" shrinkToFit="0" vertical="bottom" wrapText="0"/>
    </xf>
    <xf borderId="0" fillId="0" fontId="2" numFmtId="0" xfId="0" applyAlignment="1" applyFont="1">
      <alignment horizontal="right" readingOrder="0"/>
    </xf>
    <xf borderId="2" fillId="2" fontId="1" numFmtId="0" xfId="0" applyAlignment="1" applyBorder="1" applyFont="1">
      <alignment horizontal="right" shrinkToFit="0" vertical="bottom" wrapText="0"/>
    </xf>
    <xf borderId="2" fillId="2" fontId="3" numFmtId="0" xfId="0" applyAlignment="1" applyBorder="1" applyFont="1">
      <alignment horizontal="right" readingOrder="0" shrinkToFit="0" vertical="bottom" wrapText="0"/>
    </xf>
    <xf borderId="1" fillId="3" fontId="4" numFmtId="0" xfId="0" applyAlignment="1" applyBorder="1" applyFill="1" applyFont="1">
      <alignment horizontal="left" shrinkToFit="0" vertical="bottom" wrapText="0"/>
    </xf>
    <xf borderId="1" fillId="3" fontId="5" numFmtId="0" xfId="0" applyAlignment="1" applyBorder="1" applyFont="1">
      <alignment horizontal="left" shrinkToFit="0" vertical="bottom" wrapText="0"/>
    </xf>
    <xf borderId="1" fillId="3" fontId="5" numFmtId="0" xfId="0" applyAlignment="1" applyBorder="1" applyFont="1">
      <alignment shrinkToFit="0" vertical="bottom" wrapText="0"/>
    </xf>
    <xf borderId="1" fillId="3" fontId="5" numFmtId="1" xfId="0" applyAlignment="1" applyBorder="1" applyFont="1" applyNumberFormat="1">
      <alignment horizontal="right" shrinkToFit="0" vertical="bottom" wrapText="0"/>
    </xf>
    <xf borderId="1" fillId="3" fontId="5" numFmtId="0" xfId="0" applyAlignment="1" applyBorder="1" applyFont="1">
      <alignment horizontal="right" shrinkToFit="0" vertical="bottom" wrapText="0"/>
    </xf>
    <xf borderId="1" fillId="3" fontId="5" numFmtId="164" xfId="0" applyAlignment="1" applyBorder="1" applyFont="1" applyNumberFormat="1">
      <alignment horizontal="right" shrinkToFit="0" vertical="bottom" wrapText="0"/>
    </xf>
    <xf borderId="0" fillId="3" fontId="2" numFmtId="0" xfId="0" applyAlignment="1" applyFont="1">
      <alignment horizontal="right"/>
    </xf>
    <xf borderId="0" fillId="3" fontId="6" numFmtId="0" xfId="0" applyAlignment="1" applyFont="1">
      <alignment horizontal="right"/>
    </xf>
    <xf borderId="1" fillId="0" fontId="5" numFmtId="0" xfId="0" applyAlignment="1" applyBorder="1" applyFont="1">
      <alignment horizontal="left"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5" numFmtId="1" xfId="0" applyAlignment="1" applyBorder="1" applyFont="1" applyNumberFormat="1">
      <alignment horizontal="right" shrinkToFit="0" vertical="bottom" wrapText="0"/>
    </xf>
    <xf borderId="1" fillId="0" fontId="5" numFmtId="0" xfId="0" applyAlignment="1" applyBorder="1" applyFont="1">
      <alignment horizontal="right" shrinkToFit="0" vertical="bottom" wrapText="0"/>
    </xf>
    <xf borderId="1" fillId="4" fontId="5" numFmtId="164" xfId="0" applyAlignment="1" applyBorder="1" applyFill="1" applyFont="1" applyNumberFormat="1">
      <alignment horizontal="right" shrinkToFit="0" vertical="bottom" wrapText="0"/>
    </xf>
    <xf borderId="1" fillId="5" fontId="5" numFmtId="1" xfId="0" applyAlignment="1" applyBorder="1" applyFill="1" applyFont="1" applyNumberFormat="1">
      <alignment horizontal="right" shrinkToFit="0" vertical="bottom" wrapText="0"/>
    </xf>
    <xf borderId="0" fillId="0" fontId="2" numFmtId="0" xfId="0" applyAlignment="1" applyFont="1">
      <alignment horizontal="right"/>
    </xf>
    <xf borderId="0" fillId="0" fontId="6" numFmtId="0" xfId="0" applyAlignment="1" applyFont="1">
      <alignment horizontal="right" readingOrder="0"/>
    </xf>
    <xf borderId="0" fillId="6" fontId="2" numFmtId="0" xfId="0" applyAlignment="1" applyFill="1" applyFont="1">
      <alignment horizontal="right" readingOrder="0"/>
    </xf>
    <xf borderId="0" fillId="6" fontId="2" numFmtId="0" xfId="0" applyAlignment="1" applyFont="1">
      <alignment horizontal="right"/>
    </xf>
    <xf borderId="0" fillId="0" fontId="6" numFmtId="0" xfId="0" applyAlignment="1" applyFont="1">
      <alignment horizontal="right"/>
    </xf>
    <xf borderId="0" fillId="6" fontId="6" numFmtId="0" xfId="0" applyAlignment="1" applyFont="1">
      <alignment horizontal="right" readingOrder="0"/>
    </xf>
    <xf borderId="0" fillId="0" fontId="6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7" fontId="7" numFmtId="0" xfId="0" applyAlignment="1" applyFill="1" applyFont="1">
      <alignment horizontal="right"/>
    </xf>
    <xf borderId="0" fillId="0" fontId="8" numFmtId="0" xfId="0" applyAlignment="1" applyFont="1">
      <alignment horizontal="right" readingOrder="0"/>
    </xf>
    <xf borderId="0" fillId="0" fontId="9" numFmtId="0" xfId="0" applyAlignment="1" applyFont="1">
      <alignment horizontal="right" readingOrder="0"/>
    </xf>
    <xf borderId="0" fillId="0" fontId="8" numFmtId="0" xfId="0" applyAlignment="1" applyFont="1">
      <alignment readingOrder="0"/>
    </xf>
    <xf borderId="0" fillId="7" fontId="7" numFmtId="0" xfId="0" applyAlignment="1" applyFont="1">
      <alignment horizontal="right"/>
    </xf>
    <xf borderId="0" fillId="6" fontId="10" numFmtId="0" xfId="0" applyAlignment="1" applyFont="1">
      <alignment horizontal="right" readingOrder="0"/>
    </xf>
    <xf borderId="0" fillId="6" fontId="8" numFmtId="0" xfId="0" applyAlignment="1" applyFont="1">
      <alignment horizontal="right" readingOrder="0"/>
    </xf>
    <xf borderId="0" fillId="6" fontId="7" numFmtId="0" xfId="0" applyAlignment="1" applyFont="1">
      <alignment horizontal="right" readingOrder="0"/>
    </xf>
    <xf borderId="0" fillId="7" fontId="7" numFmtId="0" xfId="0" applyAlignment="1" applyFont="1">
      <alignment horizontal="right" readingOrder="0"/>
    </xf>
    <xf borderId="0" fillId="3" fontId="7" numFmtId="0" xfId="0" applyAlignment="1" applyFont="1">
      <alignment horizontal="right"/>
    </xf>
    <xf borderId="0" fillId="3" fontId="6" numFmtId="0" xfId="0" applyFont="1"/>
    <xf borderId="1" fillId="0" fontId="5" numFmtId="0" xfId="0" applyAlignment="1" applyBorder="1" applyFont="1">
      <alignment horizontal="left" readingOrder="0" shrinkToFit="0" vertical="bottom" wrapText="0"/>
    </xf>
    <xf borderId="1" fillId="5" fontId="5" numFmtId="1" xfId="0" applyAlignment="1" applyBorder="1" applyFont="1" applyNumberFormat="1">
      <alignment horizontal="right" readingOrder="0" shrinkToFit="0" vertical="bottom" wrapText="0"/>
    </xf>
    <xf borderId="0" fillId="0" fontId="6" numFmtId="0" xfId="0" applyAlignment="1" applyFont="1">
      <alignment horizontal="right" readingOrder="0" vertical="bottom"/>
    </xf>
    <xf borderId="0" fillId="0" fontId="2" numFmtId="0" xfId="0" applyAlignment="1" applyFont="1">
      <alignment horizontal="right" readingOrder="0" vertical="bottom"/>
    </xf>
    <xf borderId="1" fillId="0" fontId="4" numFmtId="0" xfId="0" applyAlignment="1" applyBorder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6.86"/>
    <col customWidth="1" min="2" max="2" width="11.86"/>
    <col customWidth="1" min="3" max="3" width="11.29"/>
    <col customWidth="1" min="4" max="5" width="6.29"/>
    <col customWidth="1" min="6" max="6" width="3.57"/>
    <col customWidth="1" min="7" max="7" width="7.43"/>
    <col customWidth="1" min="8" max="8" width="5.57"/>
    <col customWidth="1" min="9" max="9" width="6.29"/>
    <col customWidth="1" min="10" max="10" width="7.29"/>
    <col customWidth="1" min="11" max="11" width="6.29"/>
    <col customWidth="1" min="12" max="12" width="6.86"/>
    <col customWidth="1" min="13" max="13" width="7.43"/>
    <col customWidth="1" min="14" max="16" width="15.43"/>
    <col customWidth="1" min="17" max="18" width="12.29"/>
    <col customWidth="1" min="19" max="19" width="13.0"/>
    <col customWidth="1" min="20" max="20" width="10.29"/>
    <col customWidth="1" min="21" max="21" width="12.0"/>
    <col customWidth="1" min="22" max="22" width="14.14"/>
    <col customWidth="1" min="23" max="28" width="8.0"/>
  </cols>
  <sheetData>
    <row r="1" ht="13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4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5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</row>
    <row r="2" ht="13.5" customHeight="1">
      <c r="A2" s="8" t="s">
        <v>19</v>
      </c>
      <c r="B2" s="9" t="s">
        <v>20</v>
      </c>
      <c r="C2" s="10"/>
      <c r="D2" s="11" t="s">
        <v>21</v>
      </c>
      <c r="E2" s="12" t="s">
        <v>21</v>
      </c>
      <c r="F2" s="12" t="s">
        <v>21</v>
      </c>
      <c r="G2" s="12" t="s">
        <v>21</v>
      </c>
      <c r="H2" s="9" t="s">
        <v>22</v>
      </c>
      <c r="I2" s="13" t="s">
        <v>20</v>
      </c>
      <c r="J2" s="9"/>
      <c r="K2" s="11" t="s">
        <v>20</v>
      </c>
      <c r="L2" s="9"/>
      <c r="M2" s="10" t="s">
        <v>20</v>
      </c>
      <c r="N2" s="14"/>
      <c r="O2" s="15"/>
      <c r="P2" s="14"/>
      <c r="Q2" s="15"/>
      <c r="R2" s="14"/>
      <c r="S2" s="15"/>
    </row>
    <row r="3" ht="13.5" customHeight="1">
      <c r="A3" s="8" t="s">
        <v>20</v>
      </c>
      <c r="B3" s="9" t="s">
        <v>20</v>
      </c>
      <c r="C3" s="10"/>
      <c r="D3" s="11" t="s">
        <v>21</v>
      </c>
      <c r="E3" s="12" t="s">
        <v>21</v>
      </c>
      <c r="F3" s="12" t="s">
        <v>21</v>
      </c>
      <c r="G3" s="12" t="s">
        <v>21</v>
      </c>
      <c r="H3" s="9" t="s">
        <v>22</v>
      </c>
      <c r="I3" s="13" t="s">
        <v>20</v>
      </c>
      <c r="J3" s="9"/>
      <c r="K3" s="11" t="s">
        <v>20</v>
      </c>
      <c r="L3" s="9"/>
      <c r="M3" s="10" t="s">
        <v>20</v>
      </c>
      <c r="N3" s="14"/>
      <c r="O3" s="15"/>
      <c r="P3" s="14"/>
      <c r="Q3" s="15"/>
      <c r="R3" s="14"/>
      <c r="S3" s="15"/>
    </row>
    <row r="4" ht="13.5" customHeight="1">
      <c r="A4" s="8" t="s">
        <v>23</v>
      </c>
      <c r="B4" s="9" t="s">
        <v>20</v>
      </c>
      <c r="C4" s="10"/>
      <c r="D4" s="11" t="s">
        <v>21</v>
      </c>
      <c r="E4" s="12" t="s">
        <v>21</v>
      </c>
      <c r="F4" s="12" t="s">
        <v>21</v>
      </c>
      <c r="G4" s="12" t="s">
        <v>21</v>
      </c>
      <c r="H4" s="9" t="s">
        <v>22</v>
      </c>
      <c r="I4" s="13" t="s">
        <v>20</v>
      </c>
      <c r="J4" s="9"/>
      <c r="K4" s="11" t="s">
        <v>20</v>
      </c>
      <c r="L4" s="9"/>
      <c r="M4" s="10" t="s">
        <v>20</v>
      </c>
      <c r="N4" s="14"/>
      <c r="O4" s="15"/>
      <c r="P4" s="14"/>
      <c r="Q4" s="15"/>
      <c r="R4" s="14"/>
      <c r="S4" s="15"/>
    </row>
    <row r="5" ht="13.5" customHeight="1">
      <c r="A5" s="16" t="s">
        <v>24</v>
      </c>
      <c r="B5" s="16" t="s">
        <v>20</v>
      </c>
      <c r="C5" s="17"/>
      <c r="D5" s="18">
        <v>1200.0</v>
      </c>
      <c r="E5" s="19">
        <v>25.0</v>
      </c>
      <c r="F5" s="19">
        <v>0.0</v>
      </c>
      <c r="G5" s="19">
        <v>25.0</v>
      </c>
      <c r="H5" s="16" t="s">
        <v>25</v>
      </c>
      <c r="I5" s="20" t="s">
        <v>26</v>
      </c>
      <c r="J5" s="16" t="s">
        <v>27</v>
      </c>
      <c r="K5" s="21" t="s">
        <v>28</v>
      </c>
      <c r="L5" s="16" t="s">
        <v>25</v>
      </c>
      <c r="M5" s="17" t="s">
        <v>20</v>
      </c>
      <c r="N5" s="22">
        <f>MULTIPLY(O5,K5)</f>
        <v>1123.75</v>
      </c>
      <c r="O5" s="23">
        <v>44.95</v>
      </c>
      <c r="P5" s="24">
        <v>1123.75</v>
      </c>
      <c r="Q5" s="23" t="s">
        <v>29</v>
      </c>
      <c r="R5" s="24">
        <v>1123.75</v>
      </c>
      <c r="S5" s="23" t="s">
        <v>29</v>
      </c>
    </row>
    <row r="6" ht="13.5" customHeight="1">
      <c r="A6" s="16" t="s">
        <v>30</v>
      </c>
      <c r="B6" s="16" t="s">
        <v>31</v>
      </c>
      <c r="C6" s="17"/>
      <c r="D6" s="18">
        <v>2000.0</v>
      </c>
      <c r="E6" s="19">
        <v>50.0</v>
      </c>
      <c r="F6" s="19">
        <v>0.0</v>
      </c>
      <c r="G6" s="19">
        <v>50.0</v>
      </c>
      <c r="H6" s="16" t="s">
        <v>25</v>
      </c>
      <c r="I6" s="20" t="s">
        <v>32</v>
      </c>
      <c r="J6" s="16" t="s">
        <v>27</v>
      </c>
      <c r="K6" s="21" t="s">
        <v>33</v>
      </c>
      <c r="L6" s="16" t="s">
        <v>25</v>
      </c>
      <c r="M6" s="17" t="s">
        <v>20</v>
      </c>
      <c r="N6" s="25">
        <v>3145.0</v>
      </c>
      <c r="O6" s="26" t="s">
        <v>34</v>
      </c>
      <c r="P6" s="25">
        <v>3145.0</v>
      </c>
      <c r="Q6" s="26" t="s">
        <v>34</v>
      </c>
      <c r="R6" s="22">
        <v>3145.0</v>
      </c>
      <c r="S6" s="26">
        <v>3145.0</v>
      </c>
    </row>
    <row r="7" ht="13.5" customHeight="1">
      <c r="A7" s="16" t="s">
        <v>35</v>
      </c>
      <c r="B7" s="16" t="s">
        <v>36</v>
      </c>
      <c r="C7" s="17"/>
      <c r="D7" s="18">
        <v>0.0</v>
      </c>
      <c r="E7" s="19">
        <v>25.0</v>
      </c>
      <c r="F7" s="19">
        <v>0.0</v>
      </c>
      <c r="G7" s="19">
        <v>25.0</v>
      </c>
      <c r="H7" s="16" t="s">
        <v>25</v>
      </c>
      <c r="I7" s="20" t="s">
        <v>37</v>
      </c>
      <c r="J7" s="16" t="s">
        <v>25</v>
      </c>
      <c r="K7" s="21" t="s">
        <v>28</v>
      </c>
      <c r="L7" s="16" t="s">
        <v>25</v>
      </c>
      <c r="M7" s="17" t="s">
        <v>20</v>
      </c>
      <c r="N7" s="27">
        <v>2250.0</v>
      </c>
      <c r="O7" s="23" t="s">
        <v>29</v>
      </c>
      <c r="P7" s="27">
        <v>2250.0</v>
      </c>
      <c r="Q7" s="23" t="s">
        <v>29</v>
      </c>
      <c r="R7" s="27">
        <v>2250.0</v>
      </c>
      <c r="S7" s="23" t="s">
        <v>29</v>
      </c>
      <c r="U7" s="28" t="s">
        <v>38</v>
      </c>
      <c r="V7" s="28">
        <v>90.0</v>
      </c>
    </row>
    <row r="8" ht="13.5" customHeight="1">
      <c r="A8" s="16" t="s">
        <v>39</v>
      </c>
      <c r="B8" s="16" t="s">
        <v>40</v>
      </c>
      <c r="C8" s="17"/>
      <c r="D8" s="18">
        <v>0.0</v>
      </c>
      <c r="E8" s="19">
        <v>3900.0</v>
      </c>
      <c r="F8" s="19">
        <v>0.0</v>
      </c>
      <c r="G8" s="19">
        <v>3900.0</v>
      </c>
      <c r="H8" s="16" t="s">
        <v>41</v>
      </c>
      <c r="I8" s="20" t="s">
        <v>28</v>
      </c>
      <c r="J8" s="16" t="s">
        <v>41</v>
      </c>
      <c r="K8" s="21" t="s">
        <v>42</v>
      </c>
      <c r="L8" s="16" t="s">
        <v>43</v>
      </c>
      <c r="M8" s="17" t="s">
        <v>20</v>
      </c>
      <c r="N8" s="22">
        <f>MULTIPLY(O8,K8)</f>
        <v>6996.6</v>
      </c>
      <c r="O8" s="23">
        <v>44.85</v>
      </c>
      <c r="P8" s="22">
        <v>6072.75</v>
      </c>
      <c r="Q8" s="23" t="s">
        <v>44</v>
      </c>
      <c r="R8" s="22">
        <f>MULTIPLY(S8,K8)</f>
        <v>10296</v>
      </c>
      <c r="S8" s="23">
        <v>66.0</v>
      </c>
    </row>
    <row r="9" ht="13.5" customHeight="1">
      <c r="A9" s="16" t="s">
        <v>45</v>
      </c>
      <c r="B9" s="16" t="s">
        <v>46</v>
      </c>
      <c r="C9" s="17"/>
      <c r="D9" s="18">
        <v>0.0</v>
      </c>
      <c r="E9" s="19">
        <v>1.0</v>
      </c>
      <c r="F9" s="19">
        <v>0.0</v>
      </c>
      <c r="G9" s="19">
        <v>1.0</v>
      </c>
      <c r="H9" s="16" t="s">
        <v>47</v>
      </c>
      <c r="I9" s="20" t="s">
        <v>37</v>
      </c>
      <c r="J9" s="16" t="s">
        <v>47</v>
      </c>
      <c r="K9" s="21" t="s">
        <v>37</v>
      </c>
      <c r="L9" s="16" t="s">
        <v>47</v>
      </c>
      <c r="M9" s="17" t="s">
        <v>20</v>
      </c>
      <c r="N9" s="22">
        <v>179.0</v>
      </c>
      <c r="O9" s="26" t="s">
        <v>48</v>
      </c>
      <c r="P9" s="22">
        <v>179.0</v>
      </c>
      <c r="Q9" s="26">
        <v>179.0</v>
      </c>
      <c r="R9" s="22">
        <v>180.8</v>
      </c>
      <c r="S9" s="26">
        <v>180.8</v>
      </c>
    </row>
    <row r="10" ht="13.5" customHeight="1">
      <c r="A10" s="8" t="s">
        <v>20</v>
      </c>
      <c r="B10" s="9" t="s">
        <v>20</v>
      </c>
      <c r="C10" s="10"/>
      <c r="D10" s="11" t="s">
        <v>21</v>
      </c>
      <c r="E10" s="12" t="s">
        <v>21</v>
      </c>
      <c r="F10" s="12" t="s">
        <v>21</v>
      </c>
      <c r="G10" s="12" t="s">
        <v>21</v>
      </c>
      <c r="H10" s="9" t="s">
        <v>22</v>
      </c>
      <c r="I10" s="13" t="s">
        <v>20</v>
      </c>
      <c r="J10" s="9"/>
      <c r="K10" s="11" t="s">
        <v>20</v>
      </c>
      <c r="L10" s="9"/>
      <c r="M10" s="10" t="s">
        <v>20</v>
      </c>
      <c r="N10" s="14"/>
      <c r="O10" s="15"/>
      <c r="P10" s="14"/>
      <c r="Q10" s="15"/>
      <c r="R10" s="14"/>
      <c r="S10" s="15"/>
    </row>
    <row r="11" ht="13.5" customHeight="1">
      <c r="A11" s="8" t="s">
        <v>49</v>
      </c>
      <c r="B11" s="9" t="s">
        <v>20</v>
      </c>
      <c r="C11" s="10"/>
      <c r="D11" s="11" t="s">
        <v>21</v>
      </c>
      <c r="E11" s="12" t="s">
        <v>21</v>
      </c>
      <c r="F11" s="12" t="s">
        <v>21</v>
      </c>
      <c r="G11" s="12" t="s">
        <v>21</v>
      </c>
      <c r="H11" s="9" t="s">
        <v>22</v>
      </c>
      <c r="I11" s="13" t="s">
        <v>20</v>
      </c>
      <c r="J11" s="9"/>
      <c r="K11" s="11" t="s">
        <v>20</v>
      </c>
      <c r="L11" s="9"/>
      <c r="M11" s="10" t="s">
        <v>20</v>
      </c>
      <c r="N11" s="14"/>
      <c r="O11" s="15"/>
      <c r="P11" s="14"/>
      <c r="Q11" s="15"/>
      <c r="R11" s="14"/>
      <c r="S11" s="15"/>
    </row>
    <row r="12" ht="13.5" customHeight="1">
      <c r="A12" s="16" t="s">
        <v>50</v>
      </c>
      <c r="B12" s="16" t="s">
        <v>51</v>
      </c>
      <c r="C12" s="17" t="s">
        <v>52</v>
      </c>
      <c r="D12" s="18">
        <v>3300.0</v>
      </c>
      <c r="E12" s="19">
        <v>10.0</v>
      </c>
      <c r="F12" s="19">
        <v>0.0</v>
      </c>
      <c r="G12" s="19">
        <v>10.0</v>
      </c>
      <c r="H12" s="16" t="s">
        <v>25</v>
      </c>
      <c r="I12" s="20" t="s">
        <v>53</v>
      </c>
      <c r="J12" s="16" t="s">
        <v>27</v>
      </c>
      <c r="K12" s="21" t="s">
        <v>54</v>
      </c>
      <c r="L12" s="16" t="s">
        <v>25</v>
      </c>
      <c r="M12" s="17" t="s">
        <v>20</v>
      </c>
      <c r="N12" s="24">
        <v>759.0</v>
      </c>
      <c r="O12" s="23" t="s">
        <v>29</v>
      </c>
      <c r="P12" s="24">
        <v>759.0</v>
      </c>
      <c r="Q12" s="23" t="s">
        <v>29</v>
      </c>
      <c r="R12" s="5">
        <v>759.0</v>
      </c>
      <c r="S12" s="23">
        <v>23.0</v>
      </c>
    </row>
    <row r="13" ht="13.5" customHeight="1">
      <c r="A13" s="16" t="s">
        <v>50</v>
      </c>
      <c r="B13" s="16" t="s">
        <v>51</v>
      </c>
      <c r="C13" s="17" t="s">
        <v>52</v>
      </c>
      <c r="D13" s="18">
        <v>3210.0</v>
      </c>
      <c r="E13" s="19">
        <v>3.0</v>
      </c>
      <c r="F13" s="19">
        <v>0.0</v>
      </c>
      <c r="G13" s="19">
        <v>3.0</v>
      </c>
      <c r="H13" s="16" t="s">
        <v>25</v>
      </c>
      <c r="I13" s="20" t="s">
        <v>53</v>
      </c>
      <c r="J13" s="16" t="s">
        <v>27</v>
      </c>
      <c r="K13" s="21" t="s">
        <v>55</v>
      </c>
      <c r="L13" s="16" t="s">
        <v>25</v>
      </c>
      <c r="M13" s="17" t="s">
        <v>20</v>
      </c>
      <c r="N13" s="24">
        <v>227.7</v>
      </c>
      <c r="O13" s="23" t="s">
        <v>29</v>
      </c>
      <c r="P13" s="24">
        <v>227.7</v>
      </c>
      <c r="Q13" s="23" t="s">
        <v>29</v>
      </c>
      <c r="R13" s="5">
        <v>227.7</v>
      </c>
      <c r="S13" s="23">
        <v>23.0</v>
      </c>
      <c r="U13" s="29" t="s">
        <v>56</v>
      </c>
      <c r="V13" s="30">
        <f>SUM(P5,N6,N7,P8,P9,N12,N13,N14,N15,N16,N17,N18:N38,P39,N41,N42,N43,N46:N83,P84,P85:P191,P192,R193,P195,N198:N222,N227,N230:N236,N239:N240,N243:N253,R254,N255,N256:N259,N261,N265,P266,P267:P274,N277,P278,N279,N280,N281,P282,N283,P284,N285,N286:N293,N296,P297,N298,N298,P299:P300,N301:N303,N306:N307,N310:N320,P321,N322,N325:N326,P327,N328,N331:N332,R333,R334:R337,P338:P343,P346,R347,P348,N350,N351:N352,R353,P354,N355,P356:P358,R359,N360:N362,R363,P364:P365,N366,N367,N369,N370:N372,R373,N374,R375,N376:N378,P379,N380,N381,N349,R368,R193,R223,R224,S260,P264,R40)</f>
        <v>144080.2924</v>
      </c>
    </row>
    <row r="14" ht="13.5" customHeight="1">
      <c r="A14" s="16" t="s">
        <v>50</v>
      </c>
      <c r="B14" s="16" t="s">
        <v>51</v>
      </c>
      <c r="C14" s="17" t="s">
        <v>52</v>
      </c>
      <c r="D14" s="18">
        <v>2625.0</v>
      </c>
      <c r="E14" s="19">
        <v>35.0</v>
      </c>
      <c r="F14" s="19">
        <v>0.0</v>
      </c>
      <c r="G14" s="19">
        <v>35.0</v>
      </c>
      <c r="H14" s="16" t="s">
        <v>25</v>
      </c>
      <c r="I14" s="20" t="s">
        <v>57</v>
      </c>
      <c r="J14" s="16" t="s">
        <v>27</v>
      </c>
      <c r="K14" s="21" t="s">
        <v>58</v>
      </c>
      <c r="L14" s="16" t="s">
        <v>25</v>
      </c>
      <c r="M14" s="17" t="s">
        <v>20</v>
      </c>
      <c r="N14" s="24">
        <v>2173.5</v>
      </c>
      <c r="O14" s="23" t="s">
        <v>29</v>
      </c>
      <c r="P14" s="24">
        <v>2173.5</v>
      </c>
      <c r="Q14" s="23" t="s">
        <v>29</v>
      </c>
      <c r="R14" s="5">
        <v>2173.5</v>
      </c>
      <c r="S14" s="23">
        <v>23.0</v>
      </c>
    </row>
    <row r="15" ht="13.5" customHeight="1">
      <c r="A15" s="16" t="s">
        <v>50</v>
      </c>
      <c r="B15" s="16" t="s">
        <v>51</v>
      </c>
      <c r="C15" s="17" t="s">
        <v>52</v>
      </c>
      <c r="D15" s="18">
        <v>1853.0</v>
      </c>
      <c r="E15" s="19">
        <v>23.0</v>
      </c>
      <c r="F15" s="19">
        <v>0.0</v>
      </c>
      <c r="G15" s="19">
        <v>23.0</v>
      </c>
      <c r="H15" s="16" t="s">
        <v>25</v>
      </c>
      <c r="I15" s="20" t="s">
        <v>59</v>
      </c>
      <c r="J15" s="16" t="s">
        <v>27</v>
      </c>
      <c r="K15" s="21" t="s">
        <v>60</v>
      </c>
      <c r="L15" s="16" t="s">
        <v>25</v>
      </c>
      <c r="M15" s="17" t="s">
        <v>20</v>
      </c>
      <c r="N15" s="24">
        <v>986.7</v>
      </c>
      <c r="O15" s="23" t="s">
        <v>29</v>
      </c>
      <c r="P15" s="24">
        <v>986.7</v>
      </c>
      <c r="Q15" s="23" t="s">
        <v>29</v>
      </c>
      <c r="R15" s="5">
        <v>986.7</v>
      </c>
      <c r="S15" s="23">
        <v>23.0</v>
      </c>
    </row>
    <row r="16" ht="13.5" customHeight="1">
      <c r="A16" s="16" t="s">
        <v>61</v>
      </c>
      <c r="B16" s="16" t="s">
        <v>62</v>
      </c>
      <c r="C16" s="17" t="s">
        <v>63</v>
      </c>
      <c r="D16" s="18">
        <v>4888.0</v>
      </c>
      <c r="E16" s="19">
        <v>4.0</v>
      </c>
      <c r="F16" s="19">
        <v>0.0</v>
      </c>
      <c r="G16" s="19">
        <v>4.0</v>
      </c>
      <c r="H16" s="16" t="s">
        <v>25</v>
      </c>
      <c r="I16" s="20" t="s">
        <v>64</v>
      </c>
      <c r="J16" s="16" t="s">
        <v>25</v>
      </c>
      <c r="K16" s="21" t="s">
        <v>64</v>
      </c>
      <c r="L16" s="16" t="s">
        <v>25</v>
      </c>
      <c r="M16" s="17" t="s">
        <v>20</v>
      </c>
      <c r="N16" s="22">
        <f t="shared" ref="N16:N17" si="1">MULTIPLY((D16*4),(O16*0.001))</f>
        <v>693.1184</v>
      </c>
      <c r="O16" s="23">
        <v>35.45</v>
      </c>
      <c r="P16" s="22">
        <f t="shared" ref="P16:P17" si="2">MULTIPLY((D16*4),(Q16*0.001))</f>
        <v>693.1184</v>
      </c>
      <c r="Q16" s="23">
        <v>35.45</v>
      </c>
      <c r="R16" s="22">
        <f t="shared" ref="R16:R17" si="3">MULTIPLY((D16*4),(S16*0.001))</f>
        <v>823.72576</v>
      </c>
      <c r="S16" s="23">
        <v>42.13</v>
      </c>
    </row>
    <row r="17" ht="13.5" customHeight="1">
      <c r="A17" s="16" t="s">
        <v>61</v>
      </c>
      <c r="B17" s="16" t="s">
        <v>62</v>
      </c>
      <c r="C17" s="17" t="s">
        <v>63</v>
      </c>
      <c r="D17" s="18">
        <v>4708.0</v>
      </c>
      <c r="E17" s="19">
        <v>4.0</v>
      </c>
      <c r="F17" s="19">
        <v>0.0</v>
      </c>
      <c r="G17" s="19">
        <v>4.0</v>
      </c>
      <c r="H17" s="16" t="s">
        <v>25</v>
      </c>
      <c r="I17" s="20" t="s">
        <v>64</v>
      </c>
      <c r="J17" s="16" t="s">
        <v>25</v>
      </c>
      <c r="K17" s="21" t="s">
        <v>64</v>
      </c>
      <c r="L17" s="16" t="s">
        <v>25</v>
      </c>
      <c r="M17" s="17" t="s">
        <v>20</v>
      </c>
      <c r="N17" s="22">
        <f t="shared" si="1"/>
        <v>667.5944</v>
      </c>
      <c r="O17" s="23">
        <v>35.45</v>
      </c>
      <c r="P17" s="22">
        <f t="shared" si="2"/>
        <v>667.5944</v>
      </c>
      <c r="Q17" s="23">
        <v>35.45</v>
      </c>
      <c r="R17" s="22">
        <f t="shared" si="3"/>
        <v>793.39216</v>
      </c>
      <c r="S17" s="23">
        <v>42.13</v>
      </c>
    </row>
    <row r="18" ht="13.5" customHeight="1">
      <c r="A18" s="16" t="s">
        <v>65</v>
      </c>
      <c r="B18" s="16" t="s">
        <v>62</v>
      </c>
      <c r="C18" s="17" t="s">
        <v>66</v>
      </c>
      <c r="D18" s="18">
        <v>4698.0</v>
      </c>
      <c r="E18" s="19">
        <v>2.0</v>
      </c>
      <c r="F18" s="19">
        <v>0.0</v>
      </c>
      <c r="G18" s="19">
        <v>2.0</v>
      </c>
      <c r="H18" s="16" t="s">
        <v>25</v>
      </c>
      <c r="I18" s="20" t="s">
        <v>67</v>
      </c>
      <c r="J18" s="16" t="s">
        <v>27</v>
      </c>
      <c r="K18" s="21" t="s">
        <v>68</v>
      </c>
      <c r="L18" s="16" t="s">
        <v>25</v>
      </c>
      <c r="M18" s="17" t="s">
        <v>20</v>
      </c>
      <c r="N18" s="22">
        <f t="shared" ref="N18:N38" si="4">MULTIPLY((I18*K18),(O18*0.001))</f>
        <v>340.32</v>
      </c>
      <c r="O18" s="23">
        <v>35.45</v>
      </c>
      <c r="P18" s="31">
        <f t="shared" ref="P18:P38" si="5">MULTIPLY((I18*K18),(Q18*0.001))</f>
        <v>340.32</v>
      </c>
      <c r="Q18" s="23">
        <v>35.45</v>
      </c>
      <c r="R18" s="22">
        <f t="shared" ref="R18:R38" si="6">MULTIPLY((I18*K18),(S18*0.001))</f>
        <v>404.448</v>
      </c>
      <c r="S18" s="23">
        <v>42.13</v>
      </c>
    </row>
    <row r="19" ht="13.5" customHeight="1">
      <c r="A19" s="16" t="s">
        <v>65</v>
      </c>
      <c r="B19" s="16" t="s">
        <v>62</v>
      </c>
      <c r="C19" s="17" t="s">
        <v>66</v>
      </c>
      <c r="D19" s="18">
        <v>2309.0</v>
      </c>
      <c r="E19" s="19">
        <v>2.0</v>
      </c>
      <c r="F19" s="19">
        <v>0.0</v>
      </c>
      <c r="G19" s="19">
        <v>2.0</v>
      </c>
      <c r="H19" s="16" t="s">
        <v>25</v>
      </c>
      <c r="I19" s="20" t="s">
        <v>67</v>
      </c>
      <c r="J19" s="16" t="s">
        <v>27</v>
      </c>
      <c r="K19" s="21" t="s">
        <v>37</v>
      </c>
      <c r="L19" s="16" t="s">
        <v>25</v>
      </c>
      <c r="M19" s="17" t="s">
        <v>20</v>
      </c>
      <c r="N19" s="22">
        <f t="shared" si="4"/>
        <v>170.16</v>
      </c>
      <c r="O19" s="23">
        <v>35.45</v>
      </c>
      <c r="P19" s="31">
        <f t="shared" si="5"/>
        <v>170.16</v>
      </c>
      <c r="Q19" s="23">
        <v>35.45</v>
      </c>
      <c r="R19" s="22">
        <f t="shared" si="6"/>
        <v>202.224</v>
      </c>
      <c r="S19" s="23">
        <v>42.13</v>
      </c>
    </row>
    <row r="20" ht="13.5" customHeight="1">
      <c r="A20" s="16" t="s">
        <v>65</v>
      </c>
      <c r="B20" s="16" t="s">
        <v>62</v>
      </c>
      <c r="C20" s="17" t="s">
        <v>66</v>
      </c>
      <c r="D20" s="18">
        <v>2299.0</v>
      </c>
      <c r="E20" s="19">
        <v>22.0</v>
      </c>
      <c r="F20" s="19">
        <v>0.0</v>
      </c>
      <c r="G20" s="19">
        <v>22.0</v>
      </c>
      <c r="H20" s="16" t="s">
        <v>25</v>
      </c>
      <c r="I20" s="20" t="s">
        <v>67</v>
      </c>
      <c r="J20" s="16" t="s">
        <v>27</v>
      </c>
      <c r="K20" s="21" t="s">
        <v>60</v>
      </c>
      <c r="L20" s="16" t="s">
        <v>25</v>
      </c>
      <c r="M20" s="17" t="s">
        <v>20</v>
      </c>
      <c r="N20" s="22">
        <f t="shared" si="4"/>
        <v>1871.76</v>
      </c>
      <c r="O20" s="23">
        <v>35.45</v>
      </c>
      <c r="P20" s="31">
        <f t="shared" si="5"/>
        <v>1871.76</v>
      </c>
      <c r="Q20" s="23">
        <v>35.45</v>
      </c>
      <c r="R20" s="22">
        <f t="shared" si="6"/>
        <v>2224.464</v>
      </c>
      <c r="S20" s="23">
        <v>42.13</v>
      </c>
    </row>
    <row r="21" ht="13.5" customHeight="1">
      <c r="A21" s="16" t="s">
        <v>65</v>
      </c>
      <c r="B21" s="16" t="s">
        <v>62</v>
      </c>
      <c r="C21" s="17" t="s">
        <v>66</v>
      </c>
      <c r="D21" s="18">
        <v>1306.0</v>
      </c>
      <c r="E21" s="19">
        <v>2.0</v>
      </c>
      <c r="F21" s="19">
        <v>0.0</v>
      </c>
      <c r="G21" s="19">
        <v>2.0</v>
      </c>
      <c r="H21" s="16" t="s">
        <v>25</v>
      </c>
      <c r="I21" s="20" t="s">
        <v>57</v>
      </c>
      <c r="J21" s="16" t="s">
        <v>27</v>
      </c>
      <c r="K21" s="21" t="s">
        <v>37</v>
      </c>
      <c r="L21" s="16" t="s">
        <v>25</v>
      </c>
      <c r="M21" s="17" t="s">
        <v>20</v>
      </c>
      <c r="N21" s="22">
        <f t="shared" si="4"/>
        <v>95.715</v>
      </c>
      <c r="O21" s="23">
        <v>35.45</v>
      </c>
      <c r="P21" s="31">
        <f t="shared" si="5"/>
        <v>95.715</v>
      </c>
      <c r="Q21" s="23">
        <v>35.45</v>
      </c>
      <c r="R21" s="22">
        <f t="shared" si="6"/>
        <v>113.751</v>
      </c>
      <c r="S21" s="23">
        <v>42.13</v>
      </c>
    </row>
    <row r="22" ht="13.5" customHeight="1">
      <c r="A22" s="16" t="s">
        <v>65</v>
      </c>
      <c r="B22" s="16" t="s">
        <v>62</v>
      </c>
      <c r="C22" s="17" t="s">
        <v>66</v>
      </c>
      <c r="D22" s="18">
        <v>1296.0</v>
      </c>
      <c r="E22" s="19">
        <v>1.0</v>
      </c>
      <c r="F22" s="19">
        <v>0.0</v>
      </c>
      <c r="G22" s="19">
        <v>1.0</v>
      </c>
      <c r="H22" s="16" t="s">
        <v>25</v>
      </c>
      <c r="I22" s="20" t="s">
        <v>69</v>
      </c>
      <c r="J22" s="16" t="s">
        <v>27</v>
      </c>
      <c r="K22" s="21" t="s">
        <v>37</v>
      </c>
      <c r="L22" s="16" t="s">
        <v>25</v>
      </c>
      <c r="M22" s="17" t="s">
        <v>20</v>
      </c>
      <c r="N22" s="22">
        <f t="shared" si="4"/>
        <v>85.08</v>
      </c>
      <c r="O22" s="23">
        <v>35.45</v>
      </c>
      <c r="P22" s="31">
        <f t="shared" si="5"/>
        <v>85.08</v>
      </c>
      <c r="Q22" s="23">
        <v>35.45</v>
      </c>
      <c r="R22" s="22">
        <f t="shared" si="6"/>
        <v>101.112</v>
      </c>
      <c r="S22" s="23">
        <v>42.13</v>
      </c>
    </row>
    <row r="23" ht="13.5" customHeight="1">
      <c r="A23" s="16" t="s">
        <v>65</v>
      </c>
      <c r="B23" s="16" t="s">
        <v>62</v>
      </c>
      <c r="C23" s="17" t="s">
        <v>66</v>
      </c>
      <c r="D23" s="18">
        <v>903.0</v>
      </c>
      <c r="E23" s="19">
        <v>2.0</v>
      </c>
      <c r="F23" s="19">
        <v>0.0</v>
      </c>
      <c r="G23" s="19">
        <v>2.0</v>
      </c>
      <c r="H23" s="16" t="s">
        <v>25</v>
      </c>
      <c r="I23" s="20" t="s">
        <v>69</v>
      </c>
      <c r="J23" s="16" t="s">
        <v>27</v>
      </c>
      <c r="K23" s="21" t="s">
        <v>37</v>
      </c>
      <c r="L23" s="16" t="s">
        <v>25</v>
      </c>
      <c r="M23" s="17" t="s">
        <v>20</v>
      </c>
      <c r="N23" s="22">
        <f t="shared" si="4"/>
        <v>85.08</v>
      </c>
      <c r="O23" s="23">
        <v>35.45</v>
      </c>
      <c r="P23" s="31">
        <f t="shared" si="5"/>
        <v>85.08</v>
      </c>
      <c r="Q23" s="23">
        <v>35.45</v>
      </c>
      <c r="R23" s="22">
        <f t="shared" si="6"/>
        <v>101.112</v>
      </c>
      <c r="S23" s="23">
        <v>42.13</v>
      </c>
    </row>
    <row r="24" ht="13.5" customHeight="1">
      <c r="A24" s="16" t="s">
        <v>65</v>
      </c>
      <c r="B24" s="16" t="s">
        <v>62</v>
      </c>
      <c r="C24" s="17" t="s">
        <v>66</v>
      </c>
      <c r="D24" s="18">
        <v>716.0</v>
      </c>
      <c r="E24" s="19">
        <v>2.0</v>
      </c>
      <c r="F24" s="19">
        <v>0.0</v>
      </c>
      <c r="G24" s="19">
        <v>2.0</v>
      </c>
      <c r="H24" s="16" t="s">
        <v>25</v>
      </c>
      <c r="I24" s="20" t="s">
        <v>69</v>
      </c>
      <c r="J24" s="16" t="s">
        <v>27</v>
      </c>
      <c r="K24" s="21" t="s">
        <v>37</v>
      </c>
      <c r="L24" s="16" t="s">
        <v>25</v>
      </c>
      <c r="M24" s="17" t="s">
        <v>20</v>
      </c>
      <c r="N24" s="22">
        <f t="shared" si="4"/>
        <v>85.08</v>
      </c>
      <c r="O24" s="23">
        <v>35.45</v>
      </c>
      <c r="P24" s="31">
        <f t="shared" si="5"/>
        <v>85.08</v>
      </c>
      <c r="Q24" s="23">
        <v>35.45</v>
      </c>
      <c r="R24" s="22">
        <f t="shared" si="6"/>
        <v>101.112</v>
      </c>
      <c r="S24" s="23">
        <v>42.13</v>
      </c>
    </row>
    <row r="25" ht="13.5" customHeight="1">
      <c r="A25" s="16" t="s">
        <v>70</v>
      </c>
      <c r="B25" s="16" t="s">
        <v>62</v>
      </c>
      <c r="C25" s="17" t="s">
        <v>71</v>
      </c>
      <c r="D25" s="18">
        <v>365.0</v>
      </c>
      <c r="E25" s="19">
        <v>2.0</v>
      </c>
      <c r="F25" s="19">
        <v>0.0</v>
      </c>
      <c r="G25" s="19">
        <v>2.0</v>
      </c>
      <c r="H25" s="16" t="s">
        <v>25</v>
      </c>
      <c r="I25" s="20" t="s">
        <v>69</v>
      </c>
      <c r="J25" s="16" t="s">
        <v>27</v>
      </c>
      <c r="K25" s="21">
        <v>1.0</v>
      </c>
      <c r="L25" s="16" t="s">
        <v>25</v>
      </c>
      <c r="M25" s="17" t="s">
        <v>20</v>
      </c>
      <c r="N25" s="22">
        <f t="shared" si="4"/>
        <v>85.08</v>
      </c>
      <c r="O25" s="23">
        <v>35.45</v>
      </c>
      <c r="P25" s="31">
        <f t="shared" si="5"/>
        <v>85.08</v>
      </c>
      <c r="Q25" s="23">
        <v>35.45</v>
      </c>
      <c r="R25" s="22">
        <f t="shared" si="6"/>
        <v>101.112</v>
      </c>
      <c r="S25" s="23">
        <v>42.13</v>
      </c>
    </row>
    <row r="26" ht="13.5" customHeight="1">
      <c r="A26" s="16" t="s">
        <v>70</v>
      </c>
      <c r="B26" s="16" t="s">
        <v>62</v>
      </c>
      <c r="C26" s="17" t="s">
        <v>71</v>
      </c>
      <c r="D26" s="18">
        <v>100.0</v>
      </c>
      <c r="E26" s="19">
        <v>16.0</v>
      </c>
      <c r="F26" s="19">
        <v>0.0</v>
      </c>
      <c r="G26" s="19">
        <v>16.0</v>
      </c>
      <c r="H26" s="16" t="s">
        <v>25</v>
      </c>
      <c r="I26" s="20" t="s">
        <v>69</v>
      </c>
      <c r="J26" s="16" t="s">
        <v>27</v>
      </c>
      <c r="K26" s="21" t="s">
        <v>37</v>
      </c>
      <c r="L26" s="16" t="s">
        <v>25</v>
      </c>
      <c r="M26" s="17" t="s">
        <v>20</v>
      </c>
      <c r="N26" s="22">
        <f t="shared" si="4"/>
        <v>85.08</v>
      </c>
      <c r="O26" s="23">
        <v>35.45</v>
      </c>
      <c r="P26" s="31">
        <f t="shared" si="5"/>
        <v>85.08</v>
      </c>
      <c r="Q26" s="23">
        <v>35.45</v>
      </c>
      <c r="R26" s="22">
        <f t="shared" si="6"/>
        <v>101.112</v>
      </c>
      <c r="S26" s="23">
        <v>42.13</v>
      </c>
    </row>
    <row r="27" ht="13.5" customHeight="1">
      <c r="A27" s="16" t="s">
        <v>72</v>
      </c>
      <c r="B27" s="16" t="s">
        <v>51</v>
      </c>
      <c r="C27" s="17" t="s">
        <v>73</v>
      </c>
      <c r="D27" s="18">
        <v>2144.0</v>
      </c>
      <c r="E27" s="19">
        <v>3.0</v>
      </c>
      <c r="F27" s="19">
        <v>0.0</v>
      </c>
      <c r="G27" s="19">
        <v>3.0</v>
      </c>
      <c r="H27" s="16" t="s">
        <v>25</v>
      </c>
      <c r="I27" s="20" t="s">
        <v>69</v>
      </c>
      <c r="J27" s="16" t="s">
        <v>27</v>
      </c>
      <c r="K27" s="21" t="s">
        <v>55</v>
      </c>
      <c r="L27" s="16" t="s">
        <v>25</v>
      </c>
      <c r="M27" s="17" t="s">
        <v>20</v>
      </c>
      <c r="N27" s="22">
        <f t="shared" si="4"/>
        <v>64.44</v>
      </c>
      <c r="O27" s="23">
        <v>8.95</v>
      </c>
      <c r="P27" s="31">
        <f t="shared" si="5"/>
        <v>64.44</v>
      </c>
      <c r="Q27" s="23">
        <v>8.95</v>
      </c>
      <c r="R27" s="22">
        <f t="shared" si="6"/>
        <v>75.528</v>
      </c>
      <c r="S27" s="23">
        <v>10.49</v>
      </c>
    </row>
    <row r="28" ht="13.5" customHeight="1">
      <c r="A28" s="16" t="s">
        <v>72</v>
      </c>
      <c r="B28" s="16" t="s">
        <v>51</v>
      </c>
      <c r="C28" s="17" t="s">
        <v>73</v>
      </c>
      <c r="D28" s="18">
        <v>1186.0</v>
      </c>
      <c r="E28" s="19">
        <v>2.0</v>
      </c>
      <c r="F28" s="19">
        <v>0.0</v>
      </c>
      <c r="G28" s="19">
        <v>2.0</v>
      </c>
      <c r="H28" s="16" t="s">
        <v>25</v>
      </c>
      <c r="I28" s="20" t="s">
        <v>69</v>
      </c>
      <c r="J28" s="16" t="s">
        <v>27</v>
      </c>
      <c r="K28" s="21" t="s">
        <v>37</v>
      </c>
      <c r="L28" s="16" t="s">
        <v>25</v>
      </c>
      <c r="M28" s="17" t="s">
        <v>20</v>
      </c>
      <c r="N28" s="22">
        <f t="shared" si="4"/>
        <v>21.48</v>
      </c>
      <c r="O28" s="23">
        <v>8.95</v>
      </c>
      <c r="P28" s="31">
        <f t="shared" si="5"/>
        <v>21.48</v>
      </c>
      <c r="Q28" s="23">
        <v>8.95</v>
      </c>
      <c r="R28" s="22">
        <f t="shared" si="6"/>
        <v>25.176</v>
      </c>
      <c r="S28" s="23">
        <v>10.49</v>
      </c>
    </row>
    <row r="29" ht="13.5" customHeight="1">
      <c r="A29" s="16" t="s">
        <v>72</v>
      </c>
      <c r="B29" s="16" t="s">
        <v>51</v>
      </c>
      <c r="C29" s="17" t="s">
        <v>73</v>
      </c>
      <c r="D29" s="18">
        <v>865.0</v>
      </c>
      <c r="E29" s="19">
        <v>1.0</v>
      </c>
      <c r="F29" s="19">
        <v>0.0</v>
      </c>
      <c r="G29" s="19">
        <v>1.0</v>
      </c>
      <c r="H29" s="16" t="s">
        <v>25</v>
      </c>
      <c r="I29" s="20" t="s">
        <v>69</v>
      </c>
      <c r="J29" s="16" t="s">
        <v>27</v>
      </c>
      <c r="K29" s="21" t="s">
        <v>37</v>
      </c>
      <c r="L29" s="16" t="s">
        <v>25</v>
      </c>
      <c r="M29" s="17" t="s">
        <v>20</v>
      </c>
      <c r="N29" s="22">
        <f t="shared" si="4"/>
        <v>21.48</v>
      </c>
      <c r="O29" s="23">
        <v>8.95</v>
      </c>
      <c r="P29" s="31">
        <f t="shared" si="5"/>
        <v>21.48</v>
      </c>
      <c r="Q29" s="23">
        <v>8.95</v>
      </c>
      <c r="R29" s="22">
        <f t="shared" si="6"/>
        <v>25.176</v>
      </c>
      <c r="S29" s="23">
        <v>10.49</v>
      </c>
    </row>
    <row r="30" ht="13.5" customHeight="1">
      <c r="A30" s="16" t="s">
        <v>72</v>
      </c>
      <c r="B30" s="16" t="s">
        <v>51</v>
      </c>
      <c r="C30" s="17" t="s">
        <v>73</v>
      </c>
      <c r="D30" s="18">
        <v>555.0</v>
      </c>
      <c r="E30" s="19">
        <v>16.0</v>
      </c>
      <c r="F30" s="19">
        <v>0.0</v>
      </c>
      <c r="G30" s="19">
        <v>16.0</v>
      </c>
      <c r="H30" s="16" t="s">
        <v>25</v>
      </c>
      <c r="I30" s="20" t="s">
        <v>74</v>
      </c>
      <c r="J30" s="16" t="s">
        <v>27</v>
      </c>
      <c r="K30" s="21" t="s">
        <v>68</v>
      </c>
      <c r="L30" s="16" t="s">
        <v>25</v>
      </c>
      <c r="M30" s="17" t="s">
        <v>20</v>
      </c>
      <c r="N30" s="22">
        <f t="shared" si="4"/>
        <v>80.55</v>
      </c>
      <c r="O30" s="23">
        <v>8.95</v>
      </c>
      <c r="P30" s="31">
        <f t="shared" si="5"/>
        <v>80.55</v>
      </c>
      <c r="Q30" s="23">
        <v>8.95</v>
      </c>
      <c r="R30" s="22">
        <f t="shared" si="6"/>
        <v>94.41</v>
      </c>
      <c r="S30" s="23">
        <v>10.49</v>
      </c>
    </row>
    <row r="31" ht="13.5" customHeight="1">
      <c r="A31" s="16" t="s">
        <v>72</v>
      </c>
      <c r="B31" s="16" t="s">
        <v>51</v>
      </c>
      <c r="C31" s="17" t="s">
        <v>73</v>
      </c>
      <c r="D31" s="18">
        <v>408.0</v>
      </c>
      <c r="E31" s="19">
        <v>2.0</v>
      </c>
      <c r="F31" s="19">
        <v>0.0</v>
      </c>
      <c r="G31" s="19">
        <v>2.0</v>
      </c>
      <c r="H31" s="16" t="s">
        <v>25</v>
      </c>
      <c r="I31" s="20" t="s">
        <v>69</v>
      </c>
      <c r="J31" s="16" t="s">
        <v>27</v>
      </c>
      <c r="K31" s="21" t="s">
        <v>37</v>
      </c>
      <c r="L31" s="16" t="s">
        <v>25</v>
      </c>
      <c r="M31" s="17" t="s">
        <v>20</v>
      </c>
      <c r="N31" s="22">
        <f t="shared" si="4"/>
        <v>21.48</v>
      </c>
      <c r="O31" s="23">
        <v>8.95</v>
      </c>
      <c r="P31" s="31">
        <f t="shared" si="5"/>
        <v>21.48</v>
      </c>
      <c r="Q31" s="23">
        <v>8.95</v>
      </c>
      <c r="R31" s="22">
        <f t="shared" si="6"/>
        <v>25.176</v>
      </c>
      <c r="S31" s="23">
        <v>10.49</v>
      </c>
    </row>
    <row r="32" ht="13.5" customHeight="1">
      <c r="A32" s="16" t="s">
        <v>72</v>
      </c>
      <c r="B32" s="16" t="s">
        <v>51</v>
      </c>
      <c r="C32" s="17" t="s">
        <v>73</v>
      </c>
      <c r="D32" s="18">
        <v>365.0</v>
      </c>
      <c r="E32" s="19">
        <v>4.0</v>
      </c>
      <c r="F32" s="19">
        <v>0.0</v>
      </c>
      <c r="G32" s="19">
        <v>4.0</v>
      </c>
      <c r="H32" s="16" t="s">
        <v>25</v>
      </c>
      <c r="I32" s="20" t="s">
        <v>69</v>
      </c>
      <c r="J32" s="16" t="s">
        <v>27</v>
      </c>
      <c r="K32" s="21" t="s">
        <v>37</v>
      </c>
      <c r="L32" s="16" t="s">
        <v>25</v>
      </c>
      <c r="M32" s="17" t="s">
        <v>20</v>
      </c>
      <c r="N32" s="22">
        <f t="shared" si="4"/>
        <v>21.48</v>
      </c>
      <c r="O32" s="23">
        <v>8.95</v>
      </c>
      <c r="P32" s="31">
        <f t="shared" si="5"/>
        <v>21.48</v>
      </c>
      <c r="Q32" s="23">
        <v>8.95</v>
      </c>
      <c r="R32" s="22">
        <f t="shared" si="6"/>
        <v>25.176</v>
      </c>
      <c r="S32" s="23">
        <v>10.49</v>
      </c>
    </row>
    <row r="33" ht="13.5" customHeight="1">
      <c r="A33" s="16" t="s">
        <v>72</v>
      </c>
      <c r="B33" s="16" t="s">
        <v>51</v>
      </c>
      <c r="C33" s="17" t="s">
        <v>73</v>
      </c>
      <c r="D33" s="18">
        <v>340.0</v>
      </c>
      <c r="E33" s="19">
        <v>5.0</v>
      </c>
      <c r="F33" s="19">
        <v>0.0</v>
      </c>
      <c r="G33" s="19">
        <v>5.0</v>
      </c>
      <c r="H33" s="16" t="s">
        <v>25</v>
      </c>
      <c r="I33" s="20" t="s">
        <v>69</v>
      </c>
      <c r="J33" s="16" t="s">
        <v>27</v>
      </c>
      <c r="K33" s="21" t="s">
        <v>37</v>
      </c>
      <c r="L33" s="16" t="s">
        <v>25</v>
      </c>
      <c r="M33" s="17" t="s">
        <v>20</v>
      </c>
      <c r="N33" s="22">
        <f t="shared" si="4"/>
        <v>21.48</v>
      </c>
      <c r="O33" s="23">
        <v>8.95</v>
      </c>
      <c r="P33" s="31">
        <f t="shared" si="5"/>
        <v>21.48</v>
      </c>
      <c r="Q33" s="23">
        <v>8.95</v>
      </c>
      <c r="R33" s="22">
        <f t="shared" si="6"/>
        <v>25.176</v>
      </c>
      <c r="S33" s="23">
        <v>10.49</v>
      </c>
    </row>
    <row r="34" ht="13.5" customHeight="1">
      <c r="A34" s="16" t="s">
        <v>72</v>
      </c>
      <c r="B34" s="16" t="s">
        <v>51</v>
      </c>
      <c r="C34" s="17" t="s">
        <v>73</v>
      </c>
      <c r="D34" s="18">
        <v>255.0</v>
      </c>
      <c r="E34" s="19">
        <v>6.0</v>
      </c>
      <c r="F34" s="19">
        <v>0.0</v>
      </c>
      <c r="G34" s="19">
        <v>6.0</v>
      </c>
      <c r="H34" s="16" t="s">
        <v>25</v>
      </c>
      <c r="I34" s="20" t="s">
        <v>69</v>
      </c>
      <c r="J34" s="16" t="s">
        <v>27</v>
      </c>
      <c r="K34" s="21" t="s">
        <v>37</v>
      </c>
      <c r="L34" s="16" t="s">
        <v>25</v>
      </c>
      <c r="M34" s="17" t="s">
        <v>20</v>
      </c>
      <c r="N34" s="22">
        <f t="shared" si="4"/>
        <v>21.48</v>
      </c>
      <c r="O34" s="23">
        <v>8.95</v>
      </c>
      <c r="P34" s="31">
        <f t="shared" si="5"/>
        <v>21.48</v>
      </c>
      <c r="Q34" s="23">
        <v>8.95</v>
      </c>
      <c r="R34" s="22">
        <f t="shared" si="6"/>
        <v>25.176</v>
      </c>
      <c r="S34" s="23">
        <v>10.49</v>
      </c>
    </row>
    <row r="35" ht="13.5" customHeight="1">
      <c r="A35" s="16" t="s">
        <v>72</v>
      </c>
      <c r="B35" s="16" t="s">
        <v>51</v>
      </c>
      <c r="C35" s="17" t="s">
        <v>73</v>
      </c>
      <c r="D35" s="18">
        <v>210.0</v>
      </c>
      <c r="E35" s="19">
        <v>2.0</v>
      </c>
      <c r="F35" s="19">
        <v>0.0</v>
      </c>
      <c r="G35" s="19">
        <v>2.0</v>
      </c>
      <c r="H35" s="16" t="s">
        <v>25</v>
      </c>
      <c r="I35" s="20" t="s">
        <v>69</v>
      </c>
      <c r="J35" s="16" t="s">
        <v>27</v>
      </c>
      <c r="K35" s="21" t="s">
        <v>37</v>
      </c>
      <c r="L35" s="16" t="s">
        <v>25</v>
      </c>
      <c r="M35" s="17" t="s">
        <v>20</v>
      </c>
      <c r="N35" s="22">
        <f t="shared" si="4"/>
        <v>21.48</v>
      </c>
      <c r="O35" s="23">
        <v>8.95</v>
      </c>
      <c r="P35" s="31">
        <f t="shared" si="5"/>
        <v>21.48</v>
      </c>
      <c r="Q35" s="23">
        <v>8.95</v>
      </c>
      <c r="R35" s="22">
        <f t="shared" si="6"/>
        <v>25.176</v>
      </c>
      <c r="S35" s="23">
        <v>10.49</v>
      </c>
    </row>
    <row r="36" ht="13.5" customHeight="1">
      <c r="A36" s="16" t="s">
        <v>72</v>
      </c>
      <c r="B36" s="16" t="s">
        <v>51</v>
      </c>
      <c r="C36" s="17" t="s">
        <v>73</v>
      </c>
      <c r="D36" s="18">
        <v>126.0</v>
      </c>
      <c r="E36" s="19">
        <v>4.0</v>
      </c>
      <c r="F36" s="19">
        <v>0.0</v>
      </c>
      <c r="G36" s="19">
        <v>4.0</v>
      </c>
      <c r="H36" s="16" t="s">
        <v>25</v>
      </c>
      <c r="I36" s="20" t="s">
        <v>69</v>
      </c>
      <c r="J36" s="16" t="s">
        <v>27</v>
      </c>
      <c r="K36" s="21" t="s">
        <v>37</v>
      </c>
      <c r="L36" s="16" t="s">
        <v>25</v>
      </c>
      <c r="M36" s="17" t="s">
        <v>20</v>
      </c>
      <c r="N36" s="22">
        <f t="shared" si="4"/>
        <v>21.48</v>
      </c>
      <c r="O36" s="23">
        <v>8.95</v>
      </c>
      <c r="P36" s="31">
        <f t="shared" si="5"/>
        <v>21.48</v>
      </c>
      <c r="Q36" s="23">
        <v>8.95</v>
      </c>
      <c r="R36" s="22">
        <f t="shared" si="6"/>
        <v>25.176</v>
      </c>
      <c r="S36" s="23">
        <v>10.49</v>
      </c>
    </row>
    <row r="37" ht="13.5" customHeight="1">
      <c r="A37" s="16" t="s">
        <v>72</v>
      </c>
      <c r="B37" s="16" t="s">
        <v>51</v>
      </c>
      <c r="C37" s="17" t="s">
        <v>73</v>
      </c>
      <c r="D37" s="18">
        <v>125.0</v>
      </c>
      <c r="E37" s="19">
        <v>1.0</v>
      </c>
      <c r="F37" s="19">
        <v>0.0</v>
      </c>
      <c r="G37" s="19">
        <v>1.0</v>
      </c>
      <c r="H37" s="16" t="s">
        <v>25</v>
      </c>
      <c r="I37" s="20" t="s">
        <v>69</v>
      </c>
      <c r="J37" s="16" t="s">
        <v>27</v>
      </c>
      <c r="K37" s="21" t="s">
        <v>37</v>
      </c>
      <c r="L37" s="16" t="s">
        <v>25</v>
      </c>
      <c r="M37" s="17" t="s">
        <v>20</v>
      </c>
      <c r="N37" s="22">
        <f t="shared" si="4"/>
        <v>21.48</v>
      </c>
      <c r="O37" s="23">
        <v>8.95</v>
      </c>
      <c r="P37" s="31">
        <f t="shared" si="5"/>
        <v>21.48</v>
      </c>
      <c r="Q37" s="23">
        <v>8.95</v>
      </c>
      <c r="R37" s="22">
        <f t="shared" si="6"/>
        <v>25.176</v>
      </c>
      <c r="S37" s="23">
        <v>10.49</v>
      </c>
    </row>
    <row r="38" ht="13.5" customHeight="1">
      <c r="A38" s="16" t="s">
        <v>72</v>
      </c>
      <c r="B38" s="16" t="s">
        <v>51</v>
      </c>
      <c r="C38" s="17" t="s">
        <v>73</v>
      </c>
      <c r="D38" s="18">
        <v>108.0</v>
      </c>
      <c r="E38" s="19">
        <v>2.0</v>
      </c>
      <c r="F38" s="19">
        <v>0.0</v>
      </c>
      <c r="G38" s="19">
        <v>2.0</v>
      </c>
      <c r="H38" s="16" t="s">
        <v>25</v>
      </c>
      <c r="I38" s="20" t="s">
        <v>69</v>
      </c>
      <c r="J38" s="16" t="s">
        <v>27</v>
      </c>
      <c r="K38" s="21" t="s">
        <v>37</v>
      </c>
      <c r="L38" s="16" t="s">
        <v>25</v>
      </c>
      <c r="M38" s="17" t="s">
        <v>20</v>
      </c>
      <c r="N38" s="22">
        <f t="shared" si="4"/>
        <v>21.48</v>
      </c>
      <c r="O38" s="23">
        <v>8.95</v>
      </c>
      <c r="P38" s="31">
        <f t="shared" si="5"/>
        <v>21.48</v>
      </c>
      <c r="Q38" s="23">
        <v>8.95</v>
      </c>
      <c r="R38" s="22">
        <f t="shared" si="6"/>
        <v>25.176</v>
      </c>
      <c r="S38" s="23">
        <v>10.49</v>
      </c>
    </row>
    <row r="39" ht="13.5" customHeight="1">
      <c r="A39" s="16" t="s">
        <v>75</v>
      </c>
      <c r="B39" s="16" t="s">
        <v>76</v>
      </c>
      <c r="C39" s="17" t="s">
        <v>20</v>
      </c>
      <c r="D39" s="18">
        <v>0.0</v>
      </c>
      <c r="E39" s="19">
        <v>4.0</v>
      </c>
      <c r="F39" s="19">
        <v>0.0</v>
      </c>
      <c r="G39" s="19">
        <v>4.0</v>
      </c>
      <c r="H39" s="16" t="s">
        <v>77</v>
      </c>
      <c r="I39" s="20" t="s">
        <v>64</v>
      </c>
      <c r="J39" s="16" t="s">
        <v>77</v>
      </c>
      <c r="K39" s="21" t="s">
        <v>64</v>
      </c>
      <c r="L39" s="16" t="s">
        <v>77</v>
      </c>
      <c r="M39" s="17" t="s">
        <v>20</v>
      </c>
      <c r="N39" s="22">
        <f>MULTIPLY(O39,G39)</f>
        <v>368</v>
      </c>
      <c r="O39" s="23">
        <v>92.0</v>
      </c>
      <c r="P39" s="24">
        <v>368.0</v>
      </c>
      <c r="Q39" s="23" t="s">
        <v>29</v>
      </c>
      <c r="R39" s="22">
        <f>MULTIPLY(S39,G39)</f>
        <v>443.12</v>
      </c>
      <c r="S39" s="23">
        <v>110.78</v>
      </c>
    </row>
    <row r="40" ht="13.5" customHeight="1">
      <c r="A40" s="16" t="s">
        <v>78</v>
      </c>
      <c r="B40" s="16" t="s">
        <v>79</v>
      </c>
      <c r="C40" s="17" t="s">
        <v>80</v>
      </c>
      <c r="D40" s="18">
        <v>4798.0</v>
      </c>
      <c r="E40" s="19">
        <v>43.0</v>
      </c>
      <c r="F40" s="19">
        <v>10.0</v>
      </c>
      <c r="G40" s="19">
        <v>47.3</v>
      </c>
      <c r="H40" s="16" t="s">
        <v>25</v>
      </c>
      <c r="I40" s="20" t="s">
        <v>67</v>
      </c>
      <c r="J40" s="16" t="s">
        <v>27</v>
      </c>
      <c r="K40" s="21" t="s">
        <v>81</v>
      </c>
      <c r="L40" s="16" t="s">
        <v>25</v>
      </c>
      <c r="M40" s="17" t="s">
        <v>20</v>
      </c>
      <c r="N40" s="32">
        <v>2292.48</v>
      </c>
      <c r="O40" s="33">
        <v>9.95</v>
      </c>
      <c r="P40" s="32">
        <v>2292.48</v>
      </c>
      <c r="Q40" s="33">
        <v>9.95</v>
      </c>
      <c r="R40" s="32">
        <v>2223.36</v>
      </c>
      <c r="S40" s="33">
        <v>9.65</v>
      </c>
      <c r="U40" s="34"/>
    </row>
    <row r="41" ht="13.5" customHeight="1">
      <c r="A41" s="16" t="s">
        <v>82</v>
      </c>
      <c r="B41" s="16" t="s">
        <v>83</v>
      </c>
      <c r="C41" s="17" t="s">
        <v>20</v>
      </c>
      <c r="D41" s="18">
        <v>0.0</v>
      </c>
      <c r="E41" s="19">
        <v>24.0</v>
      </c>
      <c r="F41" s="19">
        <v>0.0</v>
      </c>
      <c r="G41" s="19">
        <v>24.0</v>
      </c>
      <c r="H41" s="16" t="s">
        <v>77</v>
      </c>
      <c r="I41" s="20" t="s">
        <v>64</v>
      </c>
      <c r="J41" s="16" t="s">
        <v>77</v>
      </c>
      <c r="K41" s="21" t="s">
        <v>64</v>
      </c>
      <c r="L41" s="16" t="s">
        <v>77</v>
      </c>
      <c r="M41" s="17" t="s">
        <v>20</v>
      </c>
      <c r="N41" s="24">
        <v>4545.36</v>
      </c>
      <c r="O41" s="23" t="s">
        <v>29</v>
      </c>
      <c r="P41" s="24">
        <v>4545.36</v>
      </c>
      <c r="Q41" s="23" t="s">
        <v>29</v>
      </c>
      <c r="R41" s="22">
        <f>MULTIPLY(S41,G41)</f>
        <v>4545.36</v>
      </c>
      <c r="S41" s="23">
        <v>189.39</v>
      </c>
    </row>
    <row r="42" ht="13.5" customHeight="1">
      <c r="A42" s="16" t="s">
        <v>84</v>
      </c>
      <c r="B42" s="16" t="s">
        <v>85</v>
      </c>
      <c r="C42" s="17"/>
      <c r="D42" s="18">
        <v>0.0</v>
      </c>
      <c r="E42" s="19">
        <v>1.0</v>
      </c>
      <c r="F42" s="19">
        <v>0.0</v>
      </c>
      <c r="G42" s="19">
        <v>1.0</v>
      </c>
      <c r="H42" s="16" t="s">
        <v>25</v>
      </c>
      <c r="I42" s="20" t="s">
        <v>64</v>
      </c>
      <c r="J42" s="16" t="s">
        <v>21</v>
      </c>
      <c r="K42" s="21" t="s">
        <v>64</v>
      </c>
      <c r="L42" s="16"/>
      <c r="M42" s="17" t="s">
        <v>20</v>
      </c>
      <c r="N42" s="5">
        <v>329.0</v>
      </c>
      <c r="O42" s="23">
        <v>329.0</v>
      </c>
      <c r="P42" s="5">
        <v>329.0</v>
      </c>
      <c r="Q42" s="27" t="s">
        <v>29</v>
      </c>
      <c r="R42" s="5">
        <v>329.0</v>
      </c>
      <c r="S42" s="27" t="s">
        <v>29</v>
      </c>
    </row>
    <row r="43" ht="13.5" customHeight="1">
      <c r="A43" s="16" t="s">
        <v>86</v>
      </c>
      <c r="B43" s="16" t="s">
        <v>87</v>
      </c>
      <c r="C43" s="17" t="s">
        <v>20</v>
      </c>
      <c r="D43" s="18">
        <v>0.0</v>
      </c>
      <c r="E43" s="19">
        <v>24.0</v>
      </c>
      <c r="F43" s="19">
        <v>0.0</v>
      </c>
      <c r="G43" s="19">
        <v>24.0</v>
      </c>
      <c r="H43" s="16" t="s">
        <v>77</v>
      </c>
      <c r="I43" s="20" t="s">
        <v>64</v>
      </c>
      <c r="J43" s="16" t="s">
        <v>88</v>
      </c>
      <c r="K43" s="21" t="s">
        <v>64</v>
      </c>
      <c r="L43" s="16" t="s">
        <v>89</v>
      </c>
      <c r="M43" s="17" t="s">
        <v>20</v>
      </c>
      <c r="N43" s="22">
        <f>MULTIPLY(O43,G43)</f>
        <v>1774.8</v>
      </c>
      <c r="O43" s="23">
        <v>73.95</v>
      </c>
      <c r="P43" s="35">
        <f>MULTIPLY(Q43,G43)</f>
        <v>1774.8</v>
      </c>
      <c r="Q43" s="23">
        <v>73.95</v>
      </c>
      <c r="R43" s="22">
        <f>MULTIPLY(S43,G43)</f>
        <v>2874.48</v>
      </c>
      <c r="S43" s="23">
        <v>119.77</v>
      </c>
    </row>
    <row r="44" ht="13.5" customHeight="1">
      <c r="A44" s="8" t="s">
        <v>20</v>
      </c>
      <c r="B44" s="9" t="s">
        <v>20</v>
      </c>
      <c r="C44" s="10"/>
      <c r="D44" s="11" t="s">
        <v>21</v>
      </c>
      <c r="E44" s="12" t="s">
        <v>21</v>
      </c>
      <c r="F44" s="12" t="s">
        <v>21</v>
      </c>
      <c r="G44" s="12" t="s">
        <v>21</v>
      </c>
      <c r="H44" s="9" t="s">
        <v>22</v>
      </c>
      <c r="I44" s="13" t="s">
        <v>20</v>
      </c>
      <c r="J44" s="9"/>
      <c r="K44" s="11" t="s">
        <v>20</v>
      </c>
      <c r="L44" s="9"/>
      <c r="M44" s="10" t="s">
        <v>20</v>
      </c>
      <c r="N44" s="14"/>
      <c r="O44" s="15"/>
      <c r="P44" s="14"/>
      <c r="Q44" s="15"/>
      <c r="R44" s="14"/>
      <c r="S44" s="15"/>
    </row>
    <row r="45" ht="13.5" customHeight="1">
      <c r="A45" s="8" t="s">
        <v>90</v>
      </c>
      <c r="B45" s="9" t="s">
        <v>20</v>
      </c>
      <c r="C45" s="10"/>
      <c r="D45" s="11" t="s">
        <v>21</v>
      </c>
      <c r="E45" s="12" t="s">
        <v>21</v>
      </c>
      <c r="F45" s="12" t="s">
        <v>21</v>
      </c>
      <c r="G45" s="12" t="s">
        <v>21</v>
      </c>
      <c r="H45" s="9" t="s">
        <v>22</v>
      </c>
      <c r="I45" s="13" t="s">
        <v>20</v>
      </c>
      <c r="J45" s="9"/>
      <c r="K45" s="11" t="s">
        <v>20</v>
      </c>
      <c r="L45" s="9"/>
      <c r="M45" s="10" t="s">
        <v>20</v>
      </c>
      <c r="N45" s="14"/>
      <c r="O45" s="15"/>
      <c r="P45" s="14"/>
      <c r="Q45" s="15"/>
      <c r="R45" s="14"/>
      <c r="S45" s="15"/>
    </row>
    <row r="46" ht="13.5" customHeight="1">
      <c r="A46" s="16" t="s">
        <v>91</v>
      </c>
      <c r="B46" s="16" t="s">
        <v>51</v>
      </c>
      <c r="C46" s="17" t="s">
        <v>92</v>
      </c>
      <c r="D46" s="18">
        <v>2855.0</v>
      </c>
      <c r="E46" s="19">
        <v>54.0</v>
      </c>
      <c r="F46" s="19">
        <v>0.0</v>
      </c>
      <c r="G46" s="19">
        <v>54.0</v>
      </c>
      <c r="H46" s="16" t="s">
        <v>25</v>
      </c>
      <c r="I46" s="20" t="s">
        <v>69</v>
      </c>
      <c r="J46" s="16" t="s">
        <v>93</v>
      </c>
      <c r="K46" s="21" t="s">
        <v>37</v>
      </c>
      <c r="L46" s="16" t="s">
        <v>25</v>
      </c>
      <c r="M46" s="17" t="s">
        <v>20</v>
      </c>
      <c r="N46" s="36">
        <v>31.08</v>
      </c>
      <c r="O46" s="23" t="s">
        <v>29</v>
      </c>
      <c r="P46" s="35">
        <f t="shared" ref="P46:P82" si="7">MULTIPLY((I46*K46),(Q46*0.001))</f>
        <v>31.08</v>
      </c>
      <c r="Q46" s="23">
        <v>12.95</v>
      </c>
      <c r="R46" s="22">
        <f t="shared" ref="R46:R82" si="8">MULTIPLY((I46*K46),(S46*0.001))</f>
        <v>53.88</v>
      </c>
      <c r="S46" s="23">
        <v>22.45</v>
      </c>
    </row>
    <row r="47" ht="13.5" customHeight="1">
      <c r="A47" s="16" t="s">
        <v>94</v>
      </c>
      <c r="B47" s="16" t="s">
        <v>51</v>
      </c>
      <c r="C47" s="17" t="s">
        <v>92</v>
      </c>
      <c r="D47" s="18">
        <v>0.0</v>
      </c>
      <c r="E47" s="19">
        <v>360.0</v>
      </c>
      <c r="F47" s="19">
        <v>10.0</v>
      </c>
      <c r="G47" s="19">
        <v>396.0</v>
      </c>
      <c r="H47" s="16" t="s">
        <v>93</v>
      </c>
      <c r="I47" s="20" t="s">
        <v>95</v>
      </c>
      <c r="J47" s="16" t="s">
        <v>93</v>
      </c>
      <c r="K47" s="21" t="s">
        <v>96</v>
      </c>
      <c r="L47" s="16" t="s">
        <v>93</v>
      </c>
      <c r="M47" s="17" t="s">
        <v>20</v>
      </c>
      <c r="N47" s="36">
        <v>5167.05</v>
      </c>
      <c r="O47" s="23" t="s">
        <v>29</v>
      </c>
      <c r="P47" s="35">
        <f t="shared" si="7"/>
        <v>5167.05</v>
      </c>
      <c r="Q47" s="23">
        <v>12.95</v>
      </c>
      <c r="R47" s="22">
        <f t="shared" si="8"/>
        <v>8957.55</v>
      </c>
      <c r="S47" s="23">
        <v>22.45</v>
      </c>
    </row>
    <row r="48" ht="13.5" customHeight="1">
      <c r="A48" s="16" t="s">
        <v>97</v>
      </c>
      <c r="B48" s="16" t="s">
        <v>51</v>
      </c>
      <c r="C48" s="17" t="s">
        <v>98</v>
      </c>
      <c r="D48" s="18">
        <v>4888.0</v>
      </c>
      <c r="E48" s="19">
        <v>8.0</v>
      </c>
      <c r="F48" s="19">
        <v>0.0</v>
      </c>
      <c r="G48" s="19">
        <v>8.0</v>
      </c>
      <c r="H48" s="16" t="s">
        <v>25</v>
      </c>
      <c r="I48" s="20" t="s">
        <v>99</v>
      </c>
      <c r="J48" s="16" t="s">
        <v>27</v>
      </c>
      <c r="K48" s="21" t="s">
        <v>100</v>
      </c>
      <c r="L48" s="16" t="s">
        <v>25</v>
      </c>
      <c r="M48" s="17" t="s">
        <v>20</v>
      </c>
      <c r="N48" s="24">
        <v>528.36</v>
      </c>
      <c r="O48" s="23" t="s">
        <v>48</v>
      </c>
      <c r="P48" s="5">
        <f t="shared" si="7"/>
        <v>528.36</v>
      </c>
      <c r="Q48" s="23">
        <v>12.95</v>
      </c>
      <c r="R48" s="5">
        <f t="shared" si="8"/>
        <v>541.416</v>
      </c>
      <c r="S48" s="23">
        <v>13.27</v>
      </c>
    </row>
    <row r="49" ht="13.5" customHeight="1">
      <c r="A49" s="16" t="s">
        <v>97</v>
      </c>
      <c r="B49" s="16" t="s">
        <v>51</v>
      </c>
      <c r="C49" s="17" t="s">
        <v>98</v>
      </c>
      <c r="D49" s="18">
        <v>4888.0</v>
      </c>
      <c r="E49" s="19">
        <v>1.0</v>
      </c>
      <c r="F49" s="19">
        <v>0.0</v>
      </c>
      <c r="G49" s="19">
        <v>1.0</v>
      </c>
      <c r="H49" s="16" t="s">
        <v>25</v>
      </c>
      <c r="I49" s="20" t="s">
        <v>99</v>
      </c>
      <c r="J49" s="16" t="s">
        <v>27</v>
      </c>
      <c r="K49" s="21" t="s">
        <v>37</v>
      </c>
      <c r="L49" s="16" t="s">
        <v>25</v>
      </c>
      <c r="M49" s="17" t="s">
        <v>20</v>
      </c>
      <c r="N49" s="24">
        <v>66.045</v>
      </c>
      <c r="O49" s="23" t="s">
        <v>48</v>
      </c>
      <c r="P49" s="5">
        <f t="shared" si="7"/>
        <v>66.045</v>
      </c>
      <c r="Q49" s="23">
        <v>12.95</v>
      </c>
      <c r="R49" s="5">
        <f t="shared" si="8"/>
        <v>67.677</v>
      </c>
      <c r="S49" s="23">
        <v>13.27</v>
      </c>
    </row>
    <row r="50" ht="13.5" customHeight="1">
      <c r="A50" s="16" t="s">
        <v>97</v>
      </c>
      <c r="B50" s="16" t="s">
        <v>51</v>
      </c>
      <c r="C50" s="17" t="s">
        <v>98</v>
      </c>
      <c r="D50" s="18">
        <v>4860.0</v>
      </c>
      <c r="E50" s="19">
        <v>8.0</v>
      </c>
      <c r="F50" s="19">
        <v>0.0</v>
      </c>
      <c r="G50" s="19">
        <v>8.0</v>
      </c>
      <c r="H50" s="16" t="s">
        <v>25</v>
      </c>
      <c r="I50" s="20" t="s">
        <v>99</v>
      </c>
      <c r="J50" s="16" t="s">
        <v>27</v>
      </c>
      <c r="K50" s="21" t="s">
        <v>100</v>
      </c>
      <c r="L50" s="16" t="s">
        <v>25</v>
      </c>
      <c r="M50" s="17" t="s">
        <v>20</v>
      </c>
      <c r="N50" s="24">
        <v>528.36</v>
      </c>
      <c r="O50" s="23" t="s">
        <v>48</v>
      </c>
      <c r="P50" s="5">
        <f t="shared" si="7"/>
        <v>528.36</v>
      </c>
      <c r="Q50" s="23">
        <v>12.95</v>
      </c>
      <c r="R50" s="5">
        <f t="shared" si="8"/>
        <v>541.416</v>
      </c>
      <c r="S50" s="23">
        <v>13.27</v>
      </c>
    </row>
    <row r="51" ht="13.5" customHeight="1">
      <c r="A51" s="16" t="s">
        <v>97</v>
      </c>
      <c r="B51" s="16" t="s">
        <v>51</v>
      </c>
      <c r="C51" s="17" t="s">
        <v>98</v>
      </c>
      <c r="D51" s="18">
        <v>4860.0</v>
      </c>
      <c r="E51" s="19">
        <v>2.0</v>
      </c>
      <c r="F51" s="19">
        <v>0.0</v>
      </c>
      <c r="G51" s="19">
        <v>2.0</v>
      </c>
      <c r="H51" s="16" t="s">
        <v>25</v>
      </c>
      <c r="I51" s="20" t="s">
        <v>99</v>
      </c>
      <c r="J51" s="16" t="s">
        <v>27</v>
      </c>
      <c r="K51" s="21" t="s">
        <v>68</v>
      </c>
      <c r="L51" s="16" t="s">
        <v>25</v>
      </c>
      <c r="M51" s="17" t="s">
        <v>20</v>
      </c>
      <c r="N51" s="24">
        <v>132.09</v>
      </c>
      <c r="O51" s="23" t="s">
        <v>48</v>
      </c>
      <c r="P51" s="5">
        <f t="shared" si="7"/>
        <v>132.09</v>
      </c>
      <c r="Q51" s="23">
        <v>12.95</v>
      </c>
      <c r="R51" s="5">
        <f t="shared" si="8"/>
        <v>135.354</v>
      </c>
      <c r="S51" s="23">
        <v>13.27</v>
      </c>
    </row>
    <row r="52" ht="13.5" customHeight="1">
      <c r="A52" s="16" t="s">
        <v>97</v>
      </c>
      <c r="B52" s="16" t="s">
        <v>51</v>
      </c>
      <c r="C52" s="17" t="s">
        <v>98</v>
      </c>
      <c r="D52" s="18">
        <v>3624.0</v>
      </c>
      <c r="E52" s="19">
        <v>1.0</v>
      </c>
      <c r="F52" s="19">
        <v>0.0</v>
      </c>
      <c r="G52" s="19">
        <v>1.0</v>
      </c>
      <c r="H52" s="16" t="s">
        <v>25</v>
      </c>
      <c r="I52" s="20" t="s">
        <v>59</v>
      </c>
      <c r="J52" s="16" t="s">
        <v>27</v>
      </c>
      <c r="K52" s="21" t="s">
        <v>37</v>
      </c>
      <c r="L52" s="16" t="s">
        <v>25</v>
      </c>
      <c r="M52" s="17" t="s">
        <v>20</v>
      </c>
      <c r="N52" s="24">
        <v>50.505</v>
      </c>
      <c r="O52" s="23" t="s">
        <v>48</v>
      </c>
      <c r="P52" s="5">
        <f t="shared" si="7"/>
        <v>50.505</v>
      </c>
      <c r="Q52" s="23">
        <v>12.95</v>
      </c>
      <c r="R52" s="5">
        <f t="shared" si="8"/>
        <v>51.753</v>
      </c>
      <c r="S52" s="23">
        <v>13.27</v>
      </c>
    </row>
    <row r="53" ht="13.5" customHeight="1">
      <c r="A53" s="16" t="s">
        <v>97</v>
      </c>
      <c r="B53" s="16" t="s">
        <v>51</v>
      </c>
      <c r="C53" s="17" t="s">
        <v>98</v>
      </c>
      <c r="D53" s="18">
        <v>2785.0</v>
      </c>
      <c r="E53" s="19">
        <v>2.0</v>
      </c>
      <c r="F53" s="19">
        <v>0.0</v>
      </c>
      <c r="G53" s="19">
        <v>2.0</v>
      </c>
      <c r="H53" s="16" t="s">
        <v>25</v>
      </c>
      <c r="I53" s="20" t="s">
        <v>101</v>
      </c>
      <c r="J53" s="16" t="s">
        <v>27</v>
      </c>
      <c r="K53" s="21" t="s">
        <v>68</v>
      </c>
      <c r="L53" s="16" t="s">
        <v>25</v>
      </c>
      <c r="M53" s="17" t="s">
        <v>20</v>
      </c>
      <c r="N53" s="24">
        <v>77.7</v>
      </c>
      <c r="O53" s="23" t="s">
        <v>48</v>
      </c>
      <c r="P53" s="5">
        <f t="shared" si="7"/>
        <v>77.7</v>
      </c>
      <c r="Q53" s="23">
        <v>12.95</v>
      </c>
      <c r="R53" s="5">
        <f t="shared" si="8"/>
        <v>79.62</v>
      </c>
      <c r="S53" s="23">
        <v>13.27</v>
      </c>
    </row>
    <row r="54" ht="13.5" customHeight="1">
      <c r="A54" s="16" t="s">
        <v>97</v>
      </c>
      <c r="B54" s="16" t="s">
        <v>51</v>
      </c>
      <c r="C54" s="17" t="s">
        <v>98</v>
      </c>
      <c r="D54" s="18">
        <v>2660.0</v>
      </c>
      <c r="E54" s="19">
        <v>1.0</v>
      </c>
      <c r="F54" s="19">
        <v>0.0</v>
      </c>
      <c r="G54" s="19">
        <v>1.0</v>
      </c>
      <c r="H54" s="16" t="s">
        <v>25</v>
      </c>
      <c r="I54" s="20" t="s">
        <v>57</v>
      </c>
      <c r="J54" s="16" t="s">
        <v>27</v>
      </c>
      <c r="K54" s="21" t="s">
        <v>37</v>
      </c>
      <c r="L54" s="16" t="s">
        <v>25</v>
      </c>
      <c r="M54" s="17" t="s">
        <v>20</v>
      </c>
      <c r="N54" s="24">
        <v>34.965</v>
      </c>
      <c r="O54" s="23" t="s">
        <v>48</v>
      </c>
      <c r="P54" s="5">
        <f t="shared" si="7"/>
        <v>34.965</v>
      </c>
      <c r="Q54" s="23">
        <v>12.95</v>
      </c>
      <c r="R54" s="5">
        <f t="shared" si="8"/>
        <v>35.829</v>
      </c>
      <c r="S54" s="23">
        <v>13.27</v>
      </c>
    </row>
    <row r="55" ht="13.5" customHeight="1">
      <c r="A55" s="16" t="s">
        <v>97</v>
      </c>
      <c r="B55" s="16" t="s">
        <v>51</v>
      </c>
      <c r="C55" s="17" t="s">
        <v>98</v>
      </c>
      <c r="D55" s="18">
        <v>2660.0</v>
      </c>
      <c r="E55" s="19">
        <v>1.0</v>
      </c>
      <c r="F55" s="19">
        <v>0.0</v>
      </c>
      <c r="G55" s="19">
        <v>1.0</v>
      </c>
      <c r="H55" s="16" t="s">
        <v>25</v>
      </c>
      <c r="I55" s="20" t="s">
        <v>57</v>
      </c>
      <c r="J55" s="16" t="s">
        <v>27</v>
      </c>
      <c r="K55" s="21" t="s">
        <v>37</v>
      </c>
      <c r="L55" s="16" t="s">
        <v>25</v>
      </c>
      <c r="M55" s="17" t="s">
        <v>20</v>
      </c>
      <c r="N55" s="24">
        <v>34.965</v>
      </c>
      <c r="O55" s="23" t="s">
        <v>48</v>
      </c>
      <c r="P55" s="5">
        <f t="shared" si="7"/>
        <v>34.965</v>
      </c>
      <c r="Q55" s="23">
        <v>12.95</v>
      </c>
      <c r="R55" s="5">
        <f t="shared" si="8"/>
        <v>35.829</v>
      </c>
      <c r="S55" s="23">
        <v>13.27</v>
      </c>
    </row>
    <row r="56" ht="13.5" customHeight="1">
      <c r="A56" s="16" t="s">
        <v>97</v>
      </c>
      <c r="B56" s="16" t="s">
        <v>51</v>
      </c>
      <c r="C56" s="17" t="s">
        <v>98</v>
      </c>
      <c r="D56" s="18">
        <v>2660.0</v>
      </c>
      <c r="E56" s="19">
        <v>1.0</v>
      </c>
      <c r="F56" s="19">
        <v>0.0</v>
      </c>
      <c r="G56" s="19">
        <v>1.0</v>
      </c>
      <c r="H56" s="16" t="s">
        <v>25</v>
      </c>
      <c r="I56" s="20" t="s">
        <v>57</v>
      </c>
      <c r="J56" s="16" t="s">
        <v>27</v>
      </c>
      <c r="K56" s="21" t="s">
        <v>37</v>
      </c>
      <c r="L56" s="16" t="s">
        <v>25</v>
      </c>
      <c r="M56" s="17" t="s">
        <v>20</v>
      </c>
      <c r="N56" s="24">
        <v>34.965</v>
      </c>
      <c r="O56" s="23" t="s">
        <v>48</v>
      </c>
      <c r="P56" s="5">
        <f t="shared" si="7"/>
        <v>34.965</v>
      </c>
      <c r="Q56" s="23">
        <v>12.95</v>
      </c>
      <c r="R56" s="5">
        <f t="shared" si="8"/>
        <v>35.829</v>
      </c>
      <c r="S56" s="23">
        <v>13.27</v>
      </c>
    </row>
    <row r="57" ht="13.5" customHeight="1">
      <c r="A57" s="16" t="s">
        <v>97</v>
      </c>
      <c r="B57" s="16" t="s">
        <v>51</v>
      </c>
      <c r="C57" s="17" t="s">
        <v>98</v>
      </c>
      <c r="D57" s="18">
        <v>2660.0</v>
      </c>
      <c r="E57" s="19">
        <v>1.0</v>
      </c>
      <c r="F57" s="19">
        <v>0.0</v>
      </c>
      <c r="G57" s="19">
        <v>1.0</v>
      </c>
      <c r="H57" s="16" t="s">
        <v>25</v>
      </c>
      <c r="I57" s="20" t="s">
        <v>57</v>
      </c>
      <c r="J57" s="16" t="s">
        <v>27</v>
      </c>
      <c r="K57" s="21" t="s">
        <v>37</v>
      </c>
      <c r="L57" s="16" t="s">
        <v>25</v>
      </c>
      <c r="M57" s="17" t="s">
        <v>20</v>
      </c>
      <c r="N57" s="24">
        <v>34.965</v>
      </c>
      <c r="O57" s="23" t="s">
        <v>48</v>
      </c>
      <c r="P57" s="5">
        <f t="shared" si="7"/>
        <v>34.965</v>
      </c>
      <c r="Q57" s="23">
        <v>12.95</v>
      </c>
      <c r="R57" s="5">
        <f t="shared" si="8"/>
        <v>35.829</v>
      </c>
      <c r="S57" s="23">
        <v>13.27</v>
      </c>
    </row>
    <row r="58" ht="13.5" customHeight="1">
      <c r="A58" s="16" t="s">
        <v>97</v>
      </c>
      <c r="B58" s="16" t="s">
        <v>51</v>
      </c>
      <c r="C58" s="17" t="s">
        <v>98</v>
      </c>
      <c r="D58" s="18">
        <v>2110.0</v>
      </c>
      <c r="E58" s="19">
        <v>2.0</v>
      </c>
      <c r="F58" s="19">
        <v>0.0</v>
      </c>
      <c r="G58" s="19">
        <v>2.0</v>
      </c>
      <c r="H58" s="16" t="s">
        <v>25</v>
      </c>
      <c r="I58" s="20" t="s">
        <v>74</v>
      </c>
      <c r="J58" s="16" t="s">
        <v>27</v>
      </c>
      <c r="K58" s="21" t="s">
        <v>37</v>
      </c>
      <c r="L58" s="16" t="s">
        <v>25</v>
      </c>
      <c r="M58" s="17" t="s">
        <v>20</v>
      </c>
      <c r="N58" s="24">
        <v>58.275</v>
      </c>
      <c r="O58" s="23" t="s">
        <v>48</v>
      </c>
      <c r="P58" s="5">
        <f t="shared" si="7"/>
        <v>58.275</v>
      </c>
      <c r="Q58" s="23">
        <v>12.95</v>
      </c>
      <c r="R58" s="5">
        <f t="shared" si="8"/>
        <v>59.715</v>
      </c>
      <c r="S58" s="23">
        <v>13.27</v>
      </c>
    </row>
    <row r="59" ht="13.5" customHeight="1">
      <c r="A59" s="16" t="s">
        <v>97</v>
      </c>
      <c r="B59" s="16" t="s">
        <v>51</v>
      </c>
      <c r="C59" s="17" t="s">
        <v>98</v>
      </c>
      <c r="D59" s="18">
        <v>1700.0</v>
      </c>
      <c r="E59" s="19">
        <v>2.0</v>
      </c>
      <c r="F59" s="19">
        <v>0.0</v>
      </c>
      <c r="G59" s="19">
        <v>2.0</v>
      </c>
      <c r="H59" s="16" t="s">
        <v>25</v>
      </c>
      <c r="I59" s="20" t="s">
        <v>102</v>
      </c>
      <c r="J59" s="16" t="s">
        <v>27</v>
      </c>
      <c r="K59" s="21" t="s">
        <v>37</v>
      </c>
      <c r="L59" s="16" t="s">
        <v>25</v>
      </c>
      <c r="M59" s="17" t="s">
        <v>20</v>
      </c>
      <c r="N59" s="24">
        <v>46.62</v>
      </c>
      <c r="O59" s="23" t="s">
        <v>48</v>
      </c>
      <c r="P59" s="5">
        <f t="shared" si="7"/>
        <v>46.62</v>
      </c>
      <c r="Q59" s="23">
        <v>12.95</v>
      </c>
      <c r="R59" s="5">
        <f t="shared" si="8"/>
        <v>47.772</v>
      </c>
      <c r="S59" s="23">
        <v>13.27</v>
      </c>
    </row>
    <row r="60" ht="13.5" customHeight="1">
      <c r="A60" s="16" t="s">
        <v>97</v>
      </c>
      <c r="B60" s="16" t="s">
        <v>51</v>
      </c>
      <c r="C60" s="17" t="s">
        <v>98</v>
      </c>
      <c r="D60" s="18">
        <v>1510.0</v>
      </c>
      <c r="E60" s="19">
        <v>6.0</v>
      </c>
      <c r="F60" s="19">
        <v>0.0</v>
      </c>
      <c r="G60" s="19">
        <v>6.0</v>
      </c>
      <c r="H60" s="16" t="s">
        <v>25</v>
      </c>
      <c r="I60" s="20" t="s">
        <v>67</v>
      </c>
      <c r="J60" s="16" t="s">
        <v>27</v>
      </c>
      <c r="K60" s="21" t="s">
        <v>68</v>
      </c>
      <c r="L60" s="16" t="s">
        <v>25</v>
      </c>
      <c r="M60" s="17" t="s">
        <v>20</v>
      </c>
      <c r="N60" s="24">
        <v>124.32</v>
      </c>
      <c r="O60" s="23" t="s">
        <v>48</v>
      </c>
      <c r="P60" s="5">
        <f t="shared" si="7"/>
        <v>124.32</v>
      </c>
      <c r="Q60" s="23">
        <v>12.95</v>
      </c>
      <c r="R60" s="5">
        <f t="shared" si="8"/>
        <v>127.392</v>
      </c>
      <c r="S60" s="23">
        <v>13.27</v>
      </c>
    </row>
    <row r="61" ht="13.5" customHeight="1">
      <c r="A61" s="16" t="s">
        <v>97</v>
      </c>
      <c r="B61" s="16" t="s">
        <v>51</v>
      </c>
      <c r="C61" s="17" t="s">
        <v>98</v>
      </c>
      <c r="D61" s="18">
        <v>1507.0</v>
      </c>
      <c r="E61" s="19">
        <v>1.0</v>
      </c>
      <c r="F61" s="19">
        <v>0.0</v>
      </c>
      <c r="G61" s="19">
        <v>1.0</v>
      </c>
      <c r="H61" s="16" t="s">
        <v>25</v>
      </c>
      <c r="I61" s="20" t="s">
        <v>69</v>
      </c>
      <c r="J61" s="16" t="s">
        <v>27</v>
      </c>
      <c r="K61" s="21" t="s">
        <v>37</v>
      </c>
      <c r="L61" s="16" t="s">
        <v>25</v>
      </c>
      <c r="M61" s="17" t="s">
        <v>20</v>
      </c>
      <c r="N61" s="24">
        <v>31.08</v>
      </c>
      <c r="O61" s="23" t="s">
        <v>48</v>
      </c>
      <c r="P61" s="5">
        <f t="shared" si="7"/>
        <v>31.08</v>
      </c>
      <c r="Q61" s="23">
        <v>12.95</v>
      </c>
      <c r="R61" s="5">
        <f t="shared" si="8"/>
        <v>31.848</v>
      </c>
      <c r="S61" s="23">
        <v>13.27</v>
      </c>
    </row>
    <row r="62" ht="13.5" customHeight="1">
      <c r="A62" s="16" t="s">
        <v>97</v>
      </c>
      <c r="B62" s="16" t="s">
        <v>51</v>
      </c>
      <c r="C62" s="17" t="s">
        <v>98</v>
      </c>
      <c r="D62" s="18">
        <v>1507.0</v>
      </c>
      <c r="E62" s="19">
        <v>1.0</v>
      </c>
      <c r="F62" s="19">
        <v>0.0</v>
      </c>
      <c r="G62" s="19">
        <v>1.0</v>
      </c>
      <c r="H62" s="16" t="s">
        <v>25</v>
      </c>
      <c r="I62" s="20" t="s">
        <v>69</v>
      </c>
      <c r="J62" s="16" t="s">
        <v>27</v>
      </c>
      <c r="K62" s="21" t="s">
        <v>37</v>
      </c>
      <c r="L62" s="16" t="s">
        <v>25</v>
      </c>
      <c r="M62" s="17" t="s">
        <v>20</v>
      </c>
      <c r="N62" s="24">
        <v>31.08</v>
      </c>
      <c r="O62" s="23" t="s">
        <v>48</v>
      </c>
      <c r="P62" s="5">
        <f t="shared" si="7"/>
        <v>31.08</v>
      </c>
      <c r="Q62" s="23">
        <v>12.95</v>
      </c>
      <c r="R62" s="5">
        <f t="shared" si="8"/>
        <v>31.848</v>
      </c>
      <c r="S62" s="23">
        <v>13.27</v>
      </c>
    </row>
    <row r="63" ht="13.5" customHeight="1">
      <c r="A63" s="16" t="s">
        <v>97</v>
      </c>
      <c r="B63" s="16" t="s">
        <v>51</v>
      </c>
      <c r="C63" s="17" t="s">
        <v>98</v>
      </c>
      <c r="D63" s="18">
        <v>1300.0</v>
      </c>
      <c r="E63" s="19">
        <v>1.0</v>
      </c>
      <c r="F63" s="19">
        <v>0.0</v>
      </c>
      <c r="G63" s="19">
        <v>1.0</v>
      </c>
      <c r="H63" s="16" t="s">
        <v>25</v>
      </c>
      <c r="I63" s="20" t="s">
        <v>69</v>
      </c>
      <c r="J63" s="16" t="s">
        <v>27</v>
      </c>
      <c r="K63" s="21" t="s">
        <v>37</v>
      </c>
      <c r="L63" s="16" t="s">
        <v>25</v>
      </c>
      <c r="M63" s="17" t="s">
        <v>20</v>
      </c>
      <c r="N63" s="24">
        <v>31.08</v>
      </c>
      <c r="O63" s="23" t="s">
        <v>48</v>
      </c>
      <c r="P63" s="5">
        <f t="shared" si="7"/>
        <v>31.08</v>
      </c>
      <c r="Q63" s="23">
        <v>12.95</v>
      </c>
      <c r="R63" s="5">
        <f t="shared" si="8"/>
        <v>31.848</v>
      </c>
      <c r="S63" s="23">
        <v>13.27</v>
      </c>
    </row>
    <row r="64" ht="13.5" customHeight="1">
      <c r="A64" s="16" t="s">
        <v>97</v>
      </c>
      <c r="B64" s="16" t="s">
        <v>51</v>
      </c>
      <c r="C64" s="17" t="s">
        <v>98</v>
      </c>
      <c r="D64" s="18">
        <v>1250.0</v>
      </c>
      <c r="E64" s="19">
        <v>3.0</v>
      </c>
      <c r="F64" s="19">
        <v>0.0</v>
      </c>
      <c r="G64" s="19">
        <v>3.0</v>
      </c>
      <c r="H64" s="16" t="s">
        <v>25</v>
      </c>
      <c r="I64" s="20" t="s">
        <v>59</v>
      </c>
      <c r="J64" s="16" t="s">
        <v>27</v>
      </c>
      <c r="K64" s="21" t="s">
        <v>37</v>
      </c>
      <c r="L64" s="16" t="s">
        <v>25</v>
      </c>
      <c r="M64" s="17" t="s">
        <v>20</v>
      </c>
      <c r="N64" s="24">
        <v>50.505</v>
      </c>
      <c r="O64" s="23" t="s">
        <v>48</v>
      </c>
      <c r="P64" s="5">
        <f t="shared" si="7"/>
        <v>50.505</v>
      </c>
      <c r="Q64" s="23">
        <v>12.95</v>
      </c>
      <c r="R64" s="5">
        <f t="shared" si="8"/>
        <v>51.753</v>
      </c>
      <c r="S64" s="23">
        <v>13.27</v>
      </c>
    </row>
    <row r="65" ht="13.5" customHeight="1">
      <c r="A65" s="16" t="s">
        <v>97</v>
      </c>
      <c r="B65" s="16" t="s">
        <v>51</v>
      </c>
      <c r="C65" s="17" t="s">
        <v>98</v>
      </c>
      <c r="D65" s="18">
        <v>910.0</v>
      </c>
      <c r="E65" s="19">
        <v>9.0</v>
      </c>
      <c r="F65" s="19">
        <v>0.0</v>
      </c>
      <c r="G65" s="19">
        <v>9.0</v>
      </c>
      <c r="H65" s="16" t="s">
        <v>25</v>
      </c>
      <c r="I65" s="20" t="s">
        <v>101</v>
      </c>
      <c r="J65" s="16" t="s">
        <v>27</v>
      </c>
      <c r="K65" s="21" t="s">
        <v>55</v>
      </c>
      <c r="L65" s="16" t="s">
        <v>25</v>
      </c>
      <c r="M65" s="17" t="s">
        <v>20</v>
      </c>
      <c r="N65" s="24">
        <v>116.55</v>
      </c>
      <c r="O65" s="23" t="s">
        <v>48</v>
      </c>
      <c r="P65" s="5">
        <f t="shared" si="7"/>
        <v>116.55</v>
      </c>
      <c r="Q65" s="23">
        <v>12.95</v>
      </c>
      <c r="R65" s="5">
        <f t="shared" si="8"/>
        <v>119.43</v>
      </c>
      <c r="S65" s="23">
        <v>13.27</v>
      </c>
    </row>
    <row r="66" ht="13.5" customHeight="1">
      <c r="A66" s="16" t="s">
        <v>97</v>
      </c>
      <c r="B66" s="16" t="s">
        <v>51</v>
      </c>
      <c r="C66" s="17" t="s">
        <v>98</v>
      </c>
      <c r="D66" s="18">
        <v>865.0</v>
      </c>
      <c r="E66" s="19">
        <v>4.0</v>
      </c>
      <c r="F66" s="19">
        <v>0.0</v>
      </c>
      <c r="G66" s="19">
        <v>4.0</v>
      </c>
      <c r="H66" s="16" t="s">
        <v>25</v>
      </c>
      <c r="I66" s="20" t="s">
        <v>102</v>
      </c>
      <c r="J66" s="16" t="s">
        <v>27</v>
      </c>
      <c r="K66" s="21" t="s">
        <v>37</v>
      </c>
      <c r="L66" s="16" t="s">
        <v>25</v>
      </c>
      <c r="M66" s="17" t="s">
        <v>20</v>
      </c>
      <c r="N66" s="24">
        <v>46.62</v>
      </c>
      <c r="O66" s="23" t="s">
        <v>48</v>
      </c>
      <c r="P66" s="5">
        <f t="shared" si="7"/>
        <v>46.62</v>
      </c>
      <c r="Q66" s="23">
        <v>12.95</v>
      </c>
      <c r="R66" s="5">
        <f t="shared" si="8"/>
        <v>47.772</v>
      </c>
      <c r="S66" s="23">
        <v>13.27</v>
      </c>
    </row>
    <row r="67" ht="13.5" customHeight="1">
      <c r="A67" s="16" t="s">
        <v>97</v>
      </c>
      <c r="B67" s="16" t="s">
        <v>51</v>
      </c>
      <c r="C67" s="17" t="s">
        <v>98</v>
      </c>
      <c r="D67" s="18">
        <v>802.0</v>
      </c>
      <c r="E67" s="19">
        <v>2.0</v>
      </c>
      <c r="F67" s="19">
        <v>0.0</v>
      </c>
      <c r="G67" s="19">
        <v>2.0</v>
      </c>
      <c r="H67" s="16" t="s">
        <v>25</v>
      </c>
      <c r="I67" s="20" t="s">
        <v>69</v>
      </c>
      <c r="J67" s="16" t="s">
        <v>27</v>
      </c>
      <c r="K67" s="21" t="s">
        <v>37</v>
      </c>
      <c r="L67" s="16" t="s">
        <v>25</v>
      </c>
      <c r="M67" s="17" t="s">
        <v>20</v>
      </c>
      <c r="N67" s="24">
        <v>31.08</v>
      </c>
      <c r="O67" s="23" t="s">
        <v>48</v>
      </c>
      <c r="P67" s="5">
        <f t="shared" si="7"/>
        <v>31.08</v>
      </c>
      <c r="Q67" s="23">
        <v>12.95</v>
      </c>
      <c r="R67" s="5">
        <f t="shared" si="8"/>
        <v>31.848</v>
      </c>
      <c r="S67" s="23">
        <v>13.27</v>
      </c>
    </row>
    <row r="68" ht="13.5" customHeight="1">
      <c r="A68" s="16" t="s">
        <v>97</v>
      </c>
      <c r="B68" s="16" t="s">
        <v>51</v>
      </c>
      <c r="C68" s="17" t="s">
        <v>98</v>
      </c>
      <c r="D68" s="18">
        <v>624.0</v>
      </c>
      <c r="E68" s="19">
        <v>1.0</v>
      </c>
      <c r="F68" s="19">
        <v>0.0</v>
      </c>
      <c r="G68" s="19">
        <v>1.0</v>
      </c>
      <c r="H68" s="16" t="s">
        <v>25</v>
      </c>
      <c r="I68" s="20" t="s">
        <v>69</v>
      </c>
      <c r="J68" s="16" t="s">
        <v>27</v>
      </c>
      <c r="K68" s="21" t="s">
        <v>37</v>
      </c>
      <c r="L68" s="16" t="s">
        <v>25</v>
      </c>
      <c r="M68" s="17" t="s">
        <v>20</v>
      </c>
      <c r="N68" s="24">
        <v>31.08</v>
      </c>
      <c r="O68" s="23" t="s">
        <v>48</v>
      </c>
      <c r="P68" s="5">
        <f t="shared" si="7"/>
        <v>31.08</v>
      </c>
      <c r="Q68" s="23">
        <v>12.95</v>
      </c>
      <c r="R68" s="5">
        <f t="shared" si="8"/>
        <v>31.848</v>
      </c>
      <c r="S68" s="23">
        <v>13.27</v>
      </c>
    </row>
    <row r="69" ht="13.5" customHeight="1">
      <c r="A69" s="16" t="s">
        <v>97</v>
      </c>
      <c r="B69" s="16" t="s">
        <v>51</v>
      </c>
      <c r="C69" s="17" t="s">
        <v>98</v>
      </c>
      <c r="D69" s="18">
        <v>624.0</v>
      </c>
      <c r="E69" s="19">
        <v>1.0</v>
      </c>
      <c r="F69" s="19">
        <v>0.0</v>
      </c>
      <c r="G69" s="19">
        <v>1.0</v>
      </c>
      <c r="H69" s="16" t="s">
        <v>25</v>
      </c>
      <c r="I69" s="20" t="s">
        <v>69</v>
      </c>
      <c r="J69" s="16" t="s">
        <v>27</v>
      </c>
      <c r="K69" s="21" t="s">
        <v>37</v>
      </c>
      <c r="L69" s="16" t="s">
        <v>25</v>
      </c>
      <c r="M69" s="17" t="s">
        <v>20</v>
      </c>
      <c r="N69" s="24">
        <v>31.08</v>
      </c>
      <c r="O69" s="23" t="s">
        <v>48</v>
      </c>
      <c r="P69" s="5">
        <f t="shared" si="7"/>
        <v>31.08</v>
      </c>
      <c r="Q69" s="23">
        <v>12.95</v>
      </c>
      <c r="R69" s="5">
        <f t="shared" si="8"/>
        <v>31.848</v>
      </c>
      <c r="S69" s="23">
        <v>13.27</v>
      </c>
    </row>
    <row r="70" ht="13.5" customHeight="1">
      <c r="A70" s="16" t="s">
        <v>97</v>
      </c>
      <c r="B70" s="16" t="s">
        <v>51</v>
      </c>
      <c r="C70" s="17" t="s">
        <v>98</v>
      </c>
      <c r="D70" s="18">
        <v>530.0</v>
      </c>
      <c r="E70" s="19">
        <v>12.0</v>
      </c>
      <c r="F70" s="19">
        <v>0.0</v>
      </c>
      <c r="G70" s="19">
        <v>12.0</v>
      </c>
      <c r="H70" s="16" t="s">
        <v>25</v>
      </c>
      <c r="I70" s="20" t="s">
        <v>53</v>
      </c>
      <c r="J70" s="16" t="s">
        <v>27</v>
      </c>
      <c r="K70" s="21" t="s">
        <v>68</v>
      </c>
      <c r="L70" s="16" t="s">
        <v>25</v>
      </c>
      <c r="M70" s="17" t="s">
        <v>20</v>
      </c>
      <c r="N70" s="24">
        <v>85.47</v>
      </c>
      <c r="O70" s="23" t="s">
        <v>48</v>
      </c>
      <c r="P70" s="5">
        <f t="shared" si="7"/>
        <v>85.47</v>
      </c>
      <c r="Q70" s="23">
        <v>12.95</v>
      </c>
      <c r="R70" s="5">
        <f t="shared" si="8"/>
        <v>87.582</v>
      </c>
      <c r="S70" s="23">
        <v>13.27</v>
      </c>
    </row>
    <row r="71" ht="13.5" customHeight="1">
      <c r="A71" s="16" t="s">
        <v>97</v>
      </c>
      <c r="B71" s="16" t="s">
        <v>51</v>
      </c>
      <c r="C71" s="17" t="s">
        <v>98</v>
      </c>
      <c r="D71" s="18">
        <v>475.0</v>
      </c>
      <c r="E71" s="19">
        <v>2.0</v>
      </c>
      <c r="F71" s="19">
        <v>0.0</v>
      </c>
      <c r="G71" s="19">
        <v>2.0</v>
      </c>
      <c r="H71" s="16" t="s">
        <v>25</v>
      </c>
      <c r="I71" s="20" t="s">
        <v>69</v>
      </c>
      <c r="J71" s="16" t="s">
        <v>27</v>
      </c>
      <c r="K71" s="21" t="s">
        <v>37</v>
      </c>
      <c r="L71" s="16" t="s">
        <v>25</v>
      </c>
      <c r="M71" s="17" t="s">
        <v>20</v>
      </c>
      <c r="N71" s="24">
        <v>31.08</v>
      </c>
      <c r="O71" s="23" t="s">
        <v>48</v>
      </c>
      <c r="P71" s="5">
        <f t="shared" si="7"/>
        <v>31.08</v>
      </c>
      <c r="Q71" s="23">
        <v>12.95</v>
      </c>
      <c r="R71" s="5">
        <f t="shared" si="8"/>
        <v>31.848</v>
      </c>
      <c r="S71" s="23">
        <v>13.27</v>
      </c>
    </row>
    <row r="72" ht="13.5" customHeight="1">
      <c r="A72" s="16" t="s">
        <v>97</v>
      </c>
      <c r="B72" s="16" t="s">
        <v>51</v>
      </c>
      <c r="C72" s="17" t="s">
        <v>98</v>
      </c>
      <c r="D72" s="18">
        <v>459.0</v>
      </c>
      <c r="E72" s="19">
        <v>7.0</v>
      </c>
      <c r="F72" s="19">
        <v>0.0</v>
      </c>
      <c r="G72" s="19">
        <v>7.0</v>
      </c>
      <c r="H72" s="16" t="s">
        <v>25</v>
      </c>
      <c r="I72" s="20" t="s">
        <v>53</v>
      </c>
      <c r="J72" s="16" t="s">
        <v>27</v>
      </c>
      <c r="K72" s="21" t="s">
        <v>37</v>
      </c>
      <c r="L72" s="16" t="s">
        <v>25</v>
      </c>
      <c r="M72" s="17" t="s">
        <v>20</v>
      </c>
      <c r="N72" s="24">
        <v>42.735</v>
      </c>
      <c r="O72" s="23" t="s">
        <v>48</v>
      </c>
      <c r="P72" s="5">
        <f t="shared" si="7"/>
        <v>42.735</v>
      </c>
      <c r="Q72" s="23">
        <v>12.95</v>
      </c>
      <c r="R72" s="5">
        <f t="shared" si="8"/>
        <v>43.791</v>
      </c>
      <c r="S72" s="23">
        <v>13.27</v>
      </c>
    </row>
    <row r="73" ht="13.5" customHeight="1">
      <c r="A73" s="16" t="s">
        <v>97</v>
      </c>
      <c r="B73" s="16" t="s">
        <v>51</v>
      </c>
      <c r="C73" s="17" t="s">
        <v>98</v>
      </c>
      <c r="D73" s="18">
        <v>457.0</v>
      </c>
      <c r="E73" s="19">
        <v>8.0</v>
      </c>
      <c r="F73" s="19">
        <v>0.0</v>
      </c>
      <c r="G73" s="19">
        <v>8.0</v>
      </c>
      <c r="H73" s="16" t="s">
        <v>25</v>
      </c>
      <c r="I73" s="20" t="s">
        <v>59</v>
      </c>
      <c r="J73" s="16" t="s">
        <v>27</v>
      </c>
      <c r="K73" s="21" t="s">
        <v>37</v>
      </c>
      <c r="L73" s="16" t="s">
        <v>25</v>
      </c>
      <c r="M73" s="17" t="s">
        <v>20</v>
      </c>
      <c r="N73" s="24">
        <v>50.505</v>
      </c>
      <c r="O73" s="23" t="s">
        <v>48</v>
      </c>
      <c r="P73" s="5">
        <f t="shared" si="7"/>
        <v>50.505</v>
      </c>
      <c r="Q73" s="23">
        <v>12.95</v>
      </c>
      <c r="R73" s="5">
        <f t="shared" si="8"/>
        <v>51.753</v>
      </c>
      <c r="S73" s="23">
        <v>13.27</v>
      </c>
    </row>
    <row r="74" ht="13.5" customHeight="1">
      <c r="A74" s="16" t="s">
        <v>97</v>
      </c>
      <c r="B74" s="16" t="s">
        <v>51</v>
      </c>
      <c r="C74" s="17" t="s">
        <v>98</v>
      </c>
      <c r="D74" s="18">
        <v>452.0</v>
      </c>
      <c r="E74" s="19">
        <v>4.0</v>
      </c>
      <c r="F74" s="19">
        <v>0.0</v>
      </c>
      <c r="G74" s="19">
        <v>4.0</v>
      </c>
      <c r="H74" s="16" t="s">
        <v>25</v>
      </c>
      <c r="I74" s="20" t="s">
        <v>69</v>
      </c>
      <c r="J74" s="16" t="s">
        <v>27</v>
      </c>
      <c r="K74" s="21" t="s">
        <v>37</v>
      </c>
      <c r="L74" s="16" t="s">
        <v>25</v>
      </c>
      <c r="M74" s="17" t="s">
        <v>20</v>
      </c>
      <c r="N74" s="24">
        <v>31.08</v>
      </c>
      <c r="O74" s="23" t="s">
        <v>48</v>
      </c>
      <c r="P74" s="5">
        <f t="shared" si="7"/>
        <v>31.08</v>
      </c>
      <c r="Q74" s="23">
        <v>12.95</v>
      </c>
      <c r="R74" s="5">
        <f t="shared" si="8"/>
        <v>31.848</v>
      </c>
      <c r="S74" s="23">
        <v>13.27</v>
      </c>
    </row>
    <row r="75" ht="13.5" customHeight="1">
      <c r="A75" s="16" t="s">
        <v>97</v>
      </c>
      <c r="B75" s="16" t="s">
        <v>51</v>
      </c>
      <c r="C75" s="17" t="s">
        <v>98</v>
      </c>
      <c r="D75" s="18">
        <v>405.0</v>
      </c>
      <c r="E75" s="19">
        <v>1.0</v>
      </c>
      <c r="F75" s="19">
        <v>0.0</v>
      </c>
      <c r="G75" s="19">
        <v>1.0</v>
      </c>
      <c r="H75" s="16" t="s">
        <v>25</v>
      </c>
      <c r="I75" s="20" t="s">
        <v>69</v>
      </c>
      <c r="J75" s="16" t="s">
        <v>27</v>
      </c>
      <c r="K75" s="21" t="s">
        <v>37</v>
      </c>
      <c r="L75" s="16" t="s">
        <v>25</v>
      </c>
      <c r="M75" s="17" t="s">
        <v>20</v>
      </c>
      <c r="N75" s="24">
        <v>31.08</v>
      </c>
      <c r="O75" s="23" t="s">
        <v>48</v>
      </c>
      <c r="P75" s="5">
        <f t="shared" si="7"/>
        <v>31.08</v>
      </c>
      <c r="Q75" s="23">
        <v>12.95</v>
      </c>
      <c r="R75" s="5">
        <f t="shared" si="8"/>
        <v>31.848</v>
      </c>
      <c r="S75" s="23">
        <v>13.27</v>
      </c>
    </row>
    <row r="76" ht="13.5" customHeight="1">
      <c r="A76" s="16" t="s">
        <v>97</v>
      </c>
      <c r="B76" s="16" t="s">
        <v>51</v>
      </c>
      <c r="C76" s="17" t="s">
        <v>98</v>
      </c>
      <c r="D76" s="18">
        <v>383.0</v>
      </c>
      <c r="E76" s="19">
        <v>2.0</v>
      </c>
      <c r="F76" s="19">
        <v>0.0</v>
      </c>
      <c r="G76" s="19">
        <v>2.0</v>
      </c>
      <c r="H76" s="16" t="s">
        <v>25</v>
      </c>
      <c r="I76" s="20" t="s">
        <v>69</v>
      </c>
      <c r="J76" s="16" t="s">
        <v>27</v>
      </c>
      <c r="K76" s="21" t="s">
        <v>37</v>
      </c>
      <c r="L76" s="16" t="s">
        <v>25</v>
      </c>
      <c r="M76" s="17" t="s">
        <v>20</v>
      </c>
      <c r="N76" s="24">
        <v>31.08</v>
      </c>
      <c r="O76" s="23" t="s">
        <v>48</v>
      </c>
      <c r="P76" s="5">
        <f t="shared" si="7"/>
        <v>31.08</v>
      </c>
      <c r="Q76" s="23">
        <v>12.95</v>
      </c>
      <c r="R76" s="5">
        <f t="shared" si="8"/>
        <v>31.848</v>
      </c>
      <c r="S76" s="23">
        <v>13.27</v>
      </c>
    </row>
    <row r="77" ht="13.5" customHeight="1">
      <c r="A77" s="16" t="s">
        <v>97</v>
      </c>
      <c r="B77" s="16" t="s">
        <v>51</v>
      </c>
      <c r="C77" s="17" t="s">
        <v>98</v>
      </c>
      <c r="D77" s="18">
        <v>335.0</v>
      </c>
      <c r="E77" s="19">
        <v>1.0</v>
      </c>
      <c r="F77" s="19">
        <v>0.0</v>
      </c>
      <c r="G77" s="19">
        <v>1.0</v>
      </c>
      <c r="H77" s="16" t="s">
        <v>25</v>
      </c>
      <c r="I77" s="20" t="s">
        <v>69</v>
      </c>
      <c r="J77" s="16" t="s">
        <v>27</v>
      </c>
      <c r="K77" s="21" t="s">
        <v>37</v>
      </c>
      <c r="L77" s="16" t="s">
        <v>25</v>
      </c>
      <c r="M77" s="17" t="s">
        <v>20</v>
      </c>
      <c r="N77" s="24">
        <v>31.08</v>
      </c>
      <c r="O77" s="23" t="s">
        <v>48</v>
      </c>
      <c r="P77" s="5">
        <f t="shared" si="7"/>
        <v>31.08</v>
      </c>
      <c r="Q77" s="23">
        <v>12.95</v>
      </c>
      <c r="R77" s="5">
        <f t="shared" si="8"/>
        <v>31.848</v>
      </c>
      <c r="S77" s="23">
        <v>13.27</v>
      </c>
    </row>
    <row r="78" ht="13.5" customHeight="1">
      <c r="A78" s="16" t="s">
        <v>97</v>
      </c>
      <c r="B78" s="16" t="s">
        <v>51</v>
      </c>
      <c r="C78" s="17" t="s">
        <v>98</v>
      </c>
      <c r="D78" s="18">
        <v>157.0</v>
      </c>
      <c r="E78" s="19">
        <v>2.0</v>
      </c>
      <c r="F78" s="19">
        <v>0.0</v>
      </c>
      <c r="G78" s="19">
        <v>2.0</v>
      </c>
      <c r="H78" s="16" t="s">
        <v>25</v>
      </c>
      <c r="I78" s="20" t="s">
        <v>69</v>
      </c>
      <c r="J78" s="16" t="s">
        <v>27</v>
      </c>
      <c r="K78" s="21" t="s">
        <v>37</v>
      </c>
      <c r="L78" s="16" t="s">
        <v>25</v>
      </c>
      <c r="M78" s="17" t="s">
        <v>20</v>
      </c>
      <c r="N78" s="24">
        <v>31.08</v>
      </c>
      <c r="O78" s="23" t="s">
        <v>48</v>
      </c>
      <c r="P78" s="5">
        <f t="shared" si="7"/>
        <v>31.08</v>
      </c>
      <c r="Q78" s="23">
        <v>12.95</v>
      </c>
      <c r="R78" s="5">
        <f t="shared" si="8"/>
        <v>31.848</v>
      </c>
      <c r="S78" s="23">
        <v>13.27</v>
      </c>
    </row>
    <row r="79" ht="13.5" customHeight="1">
      <c r="A79" s="16" t="s">
        <v>97</v>
      </c>
      <c r="B79" s="16" t="s">
        <v>51</v>
      </c>
      <c r="C79" s="17" t="s">
        <v>98</v>
      </c>
      <c r="D79" s="18">
        <v>108.0</v>
      </c>
      <c r="E79" s="19">
        <v>2.0</v>
      </c>
      <c r="F79" s="19">
        <v>0.0</v>
      </c>
      <c r="G79" s="19">
        <v>2.0</v>
      </c>
      <c r="H79" s="16" t="s">
        <v>25</v>
      </c>
      <c r="I79" s="20" t="s">
        <v>69</v>
      </c>
      <c r="J79" s="16" t="s">
        <v>27</v>
      </c>
      <c r="K79" s="21" t="s">
        <v>37</v>
      </c>
      <c r="L79" s="16" t="s">
        <v>25</v>
      </c>
      <c r="M79" s="17" t="s">
        <v>20</v>
      </c>
      <c r="N79" s="24">
        <v>31.08</v>
      </c>
      <c r="O79" s="23" t="s">
        <v>48</v>
      </c>
      <c r="P79" s="5">
        <f t="shared" si="7"/>
        <v>31.08</v>
      </c>
      <c r="Q79" s="23">
        <v>12.95</v>
      </c>
      <c r="R79" s="5">
        <f t="shared" si="8"/>
        <v>31.848</v>
      </c>
      <c r="S79" s="23">
        <v>13.27</v>
      </c>
    </row>
    <row r="80" ht="13.5" customHeight="1">
      <c r="A80" s="16" t="s">
        <v>97</v>
      </c>
      <c r="B80" s="16" t="s">
        <v>51</v>
      </c>
      <c r="C80" s="17" t="s">
        <v>98</v>
      </c>
      <c r="D80" s="18">
        <v>102.0</v>
      </c>
      <c r="E80" s="19">
        <v>1.0</v>
      </c>
      <c r="F80" s="19">
        <v>0.0</v>
      </c>
      <c r="G80" s="19">
        <v>1.0</v>
      </c>
      <c r="H80" s="16" t="s">
        <v>25</v>
      </c>
      <c r="I80" s="20" t="s">
        <v>69</v>
      </c>
      <c r="J80" s="16" t="s">
        <v>27</v>
      </c>
      <c r="K80" s="21" t="s">
        <v>37</v>
      </c>
      <c r="L80" s="16" t="s">
        <v>25</v>
      </c>
      <c r="M80" s="17" t="s">
        <v>20</v>
      </c>
      <c r="N80" s="24">
        <v>31.08</v>
      </c>
      <c r="O80" s="23" t="s">
        <v>48</v>
      </c>
      <c r="P80" s="5">
        <f t="shared" si="7"/>
        <v>31.08</v>
      </c>
      <c r="Q80" s="23">
        <v>12.95</v>
      </c>
      <c r="R80" s="5">
        <f t="shared" si="8"/>
        <v>31.848</v>
      </c>
      <c r="S80" s="23">
        <v>13.27</v>
      </c>
    </row>
    <row r="81" ht="13.5" customHeight="1">
      <c r="A81" s="16" t="s">
        <v>97</v>
      </c>
      <c r="B81" s="16" t="s">
        <v>51</v>
      </c>
      <c r="C81" s="17" t="s">
        <v>98</v>
      </c>
      <c r="D81" s="18">
        <v>102.0</v>
      </c>
      <c r="E81" s="19">
        <v>1.0</v>
      </c>
      <c r="F81" s="19">
        <v>0.0</v>
      </c>
      <c r="G81" s="19">
        <v>1.0</v>
      </c>
      <c r="H81" s="16" t="s">
        <v>25</v>
      </c>
      <c r="I81" s="20" t="s">
        <v>69</v>
      </c>
      <c r="J81" s="16" t="s">
        <v>27</v>
      </c>
      <c r="K81" s="21" t="s">
        <v>37</v>
      </c>
      <c r="L81" s="16" t="s">
        <v>25</v>
      </c>
      <c r="M81" s="17" t="s">
        <v>20</v>
      </c>
      <c r="N81" s="24">
        <v>31.08</v>
      </c>
      <c r="O81" s="23" t="s">
        <v>48</v>
      </c>
      <c r="P81" s="5">
        <f t="shared" si="7"/>
        <v>31.08</v>
      </c>
      <c r="Q81" s="23">
        <v>12.95</v>
      </c>
      <c r="R81" s="5">
        <f t="shared" si="8"/>
        <v>31.848</v>
      </c>
      <c r="S81" s="23">
        <v>13.27</v>
      </c>
    </row>
    <row r="82" ht="13.5" customHeight="1">
      <c r="A82" s="16" t="s">
        <v>97</v>
      </c>
      <c r="B82" s="16" t="s">
        <v>51</v>
      </c>
      <c r="C82" s="17" t="s">
        <v>98</v>
      </c>
      <c r="D82" s="18">
        <v>83.0</v>
      </c>
      <c r="E82" s="19">
        <v>10.0</v>
      </c>
      <c r="F82" s="19">
        <v>0.0</v>
      </c>
      <c r="G82" s="19">
        <v>10.0</v>
      </c>
      <c r="H82" s="16" t="s">
        <v>25</v>
      </c>
      <c r="I82" s="20" t="s">
        <v>69</v>
      </c>
      <c r="J82" s="16" t="s">
        <v>27</v>
      </c>
      <c r="K82" s="21" t="s">
        <v>37</v>
      </c>
      <c r="L82" s="16" t="s">
        <v>25</v>
      </c>
      <c r="M82" s="17" t="s">
        <v>20</v>
      </c>
      <c r="N82" s="24">
        <v>31.08</v>
      </c>
      <c r="O82" s="23" t="s">
        <v>48</v>
      </c>
      <c r="P82" s="5">
        <f t="shared" si="7"/>
        <v>31.08</v>
      </c>
      <c r="Q82" s="23">
        <v>12.95</v>
      </c>
      <c r="R82" s="5">
        <f t="shared" si="8"/>
        <v>31.848</v>
      </c>
      <c r="S82" s="23">
        <v>13.27</v>
      </c>
    </row>
    <row r="83" ht="13.5" customHeight="1">
      <c r="A83" s="16" t="s">
        <v>103</v>
      </c>
      <c r="B83" s="16" t="s">
        <v>104</v>
      </c>
      <c r="C83" s="17"/>
      <c r="D83" s="18">
        <v>0.0</v>
      </c>
      <c r="E83" s="19">
        <v>1.0</v>
      </c>
      <c r="F83" s="19">
        <v>0.0</v>
      </c>
      <c r="G83" s="19">
        <v>1.0</v>
      </c>
      <c r="H83" s="16" t="s">
        <v>47</v>
      </c>
      <c r="I83" s="20" t="s">
        <v>37</v>
      </c>
      <c r="J83" s="16" t="s">
        <v>47</v>
      </c>
      <c r="K83" s="21" t="s">
        <v>37</v>
      </c>
      <c r="L83" s="16" t="s">
        <v>47</v>
      </c>
      <c r="M83" s="17" t="s">
        <v>20</v>
      </c>
      <c r="N83" s="5">
        <v>379.0</v>
      </c>
      <c r="O83" s="23">
        <v>379.0</v>
      </c>
      <c r="P83" s="5">
        <v>399.0</v>
      </c>
      <c r="Q83" s="23">
        <v>399.0</v>
      </c>
      <c r="R83" s="5">
        <v>589.0</v>
      </c>
      <c r="S83" s="23">
        <v>589.0</v>
      </c>
    </row>
    <row r="84" ht="13.5" customHeight="1">
      <c r="A84" s="16" t="s">
        <v>105</v>
      </c>
      <c r="B84" s="16" t="s">
        <v>106</v>
      </c>
      <c r="C84" s="17"/>
      <c r="D84" s="18">
        <v>0.0</v>
      </c>
      <c r="E84" s="19">
        <v>1.0</v>
      </c>
      <c r="F84" s="19">
        <v>0.0</v>
      </c>
      <c r="G84" s="19">
        <v>1.0</v>
      </c>
      <c r="H84" s="16" t="s">
        <v>47</v>
      </c>
      <c r="I84" s="20" t="s">
        <v>37</v>
      </c>
      <c r="J84" s="16" t="s">
        <v>47</v>
      </c>
      <c r="K84" s="21" t="s">
        <v>37</v>
      </c>
      <c r="L84" s="16" t="s">
        <v>47</v>
      </c>
      <c r="M84" s="17" t="s">
        <v>20</v>
      </c>
      <c r="N84" s="5">
        <v>1090.0</v>
      </c>
      <c r="O84" s="23">
        <v>1090.0</v>
      </c>
      <c r="P84" s="24">
        <v>1045.0</v>
      </c>
      <c r="Q84" s="23" t="s">
        <v>48</v>
      </c>
      <c r="R84" s="5">
        <v>1045.0</v>
      </c>
      <c r="S84" s="23">
        <v>1045.0</v>
      </c>
    </row>
    <row r="85" ht="13.5" customHeight="1">
      <c r="A85" s="16" t="s">
        <v>107</v>
      </c>
      <c r="B85" s="16" t="s">
        <v>108</v>
      </c>
      <c r="C85" s="17" t="s">
        <v>109</v>
      </c>
      <c r="D85" s="18">
        <v>4888.0</v>
      </c>
      <c r="E85" s="19">
        <v>1.0</v>
      </c>
      <c r="F85" s="19">
        <v>0.0</v>
      </c>
      <c r="G85" s="19">
        <v>1.0</v>
      </c>
      <c r="H85" s="16" t="s">
        <v>25</v>
      </c>
      <c r="I85" s="20" t="s">
        <v>99</v>
      </c>
      <c r="J85" s="16" t="s">
        <v>27</v>
      </c>
      <c r="K85" s="21" t="s">
        <v>37</v>
      </c>
      <c r="L85" s="16" t="s">
        <v>25</v>
      </c>
      <c r="M85" s="17" t="s">
        <v>20</v>
      </c>
      <c r="N85" s="22">
        <f t="shared" ref="N85:N144" si="9">MULTIPLY((I85*K85),(O85*0.001))</f>
        <v>117.045</v>
      </c>
      <c r="O85" s="23">
        <v>22.95</v>
      </c>
      <c r="P85" s="31">
        <f t="shared" ref="P85:P144" si="10">MULTIPLY((I85*K85),(Q85*0.001))</f>
        <v>117.045</v>
      </c>
      <c r="Q85" s="23">
        <v>22.95</v>
      </c>
      <c r="R85" s="5">
        <f t="shared" ref="R85:R144" si="11">MULTIPLY((I85*K85),(S85*0.001))</f>
        <v>124.491</v>
      </c>
      <c r="S85" s="23">
        <v>24.41</v>
      </c>
    </row>
    <row r="86" ht="13.5" customHeight="1">
      <c r="A86" s="16" t="s">
        <v>107</v>
      </c>
      <c r="B86" s="16" t="s">
        <v>108</v>
      </c>
      <c r="C86" s="17" t="s">
        <v>109</v>
      </c>
      <c r="D86" s="18">
        <v>4636.0</v>
      </c>
      <c r="E86" s="19">
        <v>2.0</v>
      </c>
      <c r="F86" s="19">
        <v>0.0</v>
      </c>
      <c r="G86" s="19">
        <v>2.0</v>
      </c>
      <c r="H86" s="16" t="s">
        <v>25</v>
      </c>
      <c r="I86" s="20" t="s">
        <v>67</v>
      </c>
      <c r="J86" s="16" t="s">
        <v>27</v>
      </c>
      <c r="K86" s="21" t="s">
        <v>68</v>
      </c>
      <c r="L86" s="16" t="s">
        <v>25</v>
      </c>
      <c r="M86" s="17" t="s">
        <v>20</v>
      </c>
      <c r="N86" s="22">
        <f t="shared" si="9"/>
        <v>220.32</v>
      </c>
      <c r="O86" s="23">
        <v>22.95</v>
      </c>
      <c r="P86" s="31">
        <f t="shared" si="10"/>
        <v>220.32</v>
      </c>
      <c r="Q86" s="23">
        <v>22.95</v>
      </c>
      <c r="R86" s="5">
        <f t="shared" si="11"/>
        <v>234.336</v>
      </c>
      <c r="S86" s="23">
        <v>24.41</v>
      </c>
    </row>
    <row r="87" ht="13.5" customHeight="1">
      <c r="A87" s="16" t="s">
        <v>107</v>
      </c>
      <c r="B87" s="16" t="s">
        <v>108</v>
      </c>
      <c r="C87" s="17" t="s">
        <v>109</v>
      </c>
      <c r="D87" s="18">
        <v>3519.0</v>
      </c>
      <c r="E87" s="19">
        <v>1.0</v>
      </c>
      <c r="F87" s="19">
        <v>0.0</v>
      </c>
      <c r="G87" s="19">
        <v>1.0</v>
      </c>
      <c r="H87" s="16" t="s">
        <v>25</v>
      </c>
      <c r="I87" s="20" t="s">
        <v>102</v>
      </c>
      <c r="J87" s="16" t="s">
        <v>27</v>
      </c>
      <c r="K87" s="21" t="s">
        <v>37</v>
      </c>
      <c r="L87" s="16" t="s">
        <v>25</v>
      </c>
      <c r="M87" s="17" t="s">
        <v>20</v>
      </c>
      <c r="N87" s="22">
        <f t="shared" si="9"/>
        <v>82.62</v>
      </c>
      <c r="O87" s="23">
        <v>22.95</v>
      </c>
      <c r="P87" s="31">
        <f t="shared" si="10"/>
        <v>82.62</v>
      </c>
      <c r="Q87" s="23">
        <v>22.95</v>
      </c>
      <c r="R87" s="5">
        <f t="shared" si="11"/>
        <v>87.876</v>
      </c>
      <c r="S87" s="23">
        <v>24.41</v>
      </c>
    </row>
    <row r="88" ht="13.5" customHeight="1">
      <c r="A88" s="16" t="s">
        <v>107</v>
      </c>
      <c r="B88" s="16" t="s">
        <v>108</v>
      </c>
      <c r="C88" s="17" t="s">
        <v>109</v>
      </c>
      <c r="D88" s="18">
        <v>459.0</v>
      </c>
      <c r="E88" s="19">
        <v>1.0</v>
      </c>
      <c r="F88" s="19">
        <v>0.0</v>
      </c>
      <c r="G88" s="19">
        <v>1.0</v>
      </c>
      <c r="H88" s="16" t="s">
        <v>25</v>
      </c>
      <c r="I88" s="20" t="s">
        <v>69</v>
      </c>
      <c r="J88" s="16" t="s">
        <v>27</v>
      </c>
      <c r="K88" s="21" t="s">
        <v>37</v>
      </c>
      <c r="L88" s="16" t="s">
        <v>25</v>
      </c>
      <c r="M88" s="17" t="s">
        <v>20</v>
      </c>
      <c r="N88" s="22">
        <f t="shared" si="9"/>
        <v>55.08</v>
      </c>
      <c r="O88" s="23">
        <v>22.95</v>
      </c>
      <c r="P88" s="31">
        <f t="shared" si="10"/>
        <v>55.08</v>
      </c>
      <c r="Q88" s="23">
        <v>22.95</v>
      </c>
      <c r="R88" s="5">
        <f t="shared" si="11"/>
        <v>58.584</v>
      </c>
      <c r="S88" s="23">
        <v>24.41</v>
      </c>
    </row>
    <row r="89" ht="13.5" customHeight="1">
      <c r="A89" s="16" t="s">
        <v>110</v>
      </c>
      <c r="B89" s="16" t="s">
        <v>108</v>
      </c>
      <c r="C89" s="17" t="s">
        <v>109</v>
      </c>
      <c r="D89" s="18">
        <v>4636.0</v>
      </c>
      <c r="E89" s="19">
        <v>2.0</v>
      </c>
      <c r="F89" s="19">
        <v>0.0</v>
      </c>
      <c r="G89" s="19">
        <v>2.0</v>
      </c>
      <c r="H89" s="16" t="s">
        <v>25</v>
      </c>
      <c r="I89" s="20" t="s">
        <v>67</v>
      </c>
      <c r="J89" s="16" t="s">
        <v>27</v>
      </c>
      <c r="K89" s="21" t="s">
        <v>68</v>
      </c>
      <c r="L89" s="16" t="s">
        <v>25</v>
      </c>
      <c r="M89" s="17" t="s">
        <v>20</v>
      </c>
      <c r="N89" s="22">
        <f t="shared" si="9"/>
        <v>220.32</v>
      </c>
      <c r="O89" s="23">
        <v>22.95</v>
      </c>
      <c r="P89" s="31">
        <f t="shared" si="10"/>
        <v>220.32</v>
      </c>
      <c r="Q89" s="23">
        <v>22.95</v>
      </c>
      <c r="R89" s="5">
        <f t="shared" si="11"/>
        <v>234.336</v>
      </c>
      <c r="S89" s="23">
        <v>24.41</v>
      </c>
    </row>
    <row r="90" ht="13.5" customHeight="1">
      <c r="A90" s="16" t="s">
        <v>110</v>
      </c>
      <c r="B90" s="16" t="s">
        <v>108</v>
      </c>
      <c r="C90" s="17" t="s">
        <v>109</v>
      </c>
      <c r="D90" s="18">
        <v>2617.0</v>
      </c>
      <c r="E90" s="19">
        <v>4.0</v>
      </c>
      <c r="F90" s="19">
        <v>0.0</v>
      </c>
      <c r="G90" s="19">
        <v>4.0</v>
      </c>
      <c r="H90" s="16" t="s">
        <v>25</v>
      </c>
      <c r="I90" s="20" t="s">
        <v>111</v>
      </c>
      <c r="J90" s="16" t="s">
        <v>27</v>
      </c>
      <c r="K90" s="21" t="s">
        <v>68</v>
      </c>
      <c r="L90" s="16" t="s">
        <v>25</v>
      </c>
      <c r="M90" s="17" t="s">
        <v>20</v>
      </c>
      <c r="N90" s="22">
        <f t="shared" si="9"/>
        <v>247.86</v>
      </c>
      <c r="O90" s="23">
        <v>22.95</v>
      </c>
      <c r="P90" s="31">
        <f t="shared" si="10"/>
        <v>247.86</v>
      </c>
      <c r="Q90" s="23">
        <v>22.95</v>
      </c>
      <c r="R90" s="5">
        <f t="shared" si="11"/>
        <v>263.628</v>
      </c>
      <c r="S90" s="23">
        <v>24.41</v>
      </c>
    </row>
    <row r="91" ht="13.5" customHeight="1">
      <c r="A91" s="16" t="s">
        <v>112</v>
      </c>
      <c r="B91" s="16" t="s">
        <v>62</v>
      </c>
      <c r="C91" s="17" t="s">
        <v>113</v>
      </c>
      <c r="D91" s="18">
        <v>4636.0</v>
      </c>
      <c r="E91" s="19">
        <v>2.0</v>
      </c>
      <c r="F91" s="19">
        <v>0.0</v>
      </c>
      <c r="G91" s="19">
        <v>2.0</v>
      </c>
      <c r="H91" s="16" t="s">
        <v>25</v>
      </c>
      <c r="I91" s="20" t="s">
        <v>69</v>
      </c>
      <c r="J91" s="16" t="s">
        <v>93</v>
      </c>
      <c r="K91" s="21" t="s">
        <v>37</v>
      </c>
      <c r="L91" s="16" t="s">
        <v>25</v>
      </c>
      <c r="M91" s="17" t="s">
        <v>20</v>
      </c>
      <c r="N91" s="22">
        <f t="shared" si="9"/>
        <v>73.8</v>
      </c>
      <c r="O91" s="23">
        <v>30.75</v>
      </c>
      <c r="P91" s="31">
        <f t="shared" si="10"/>
        <v>31.848</v>
      </c>
      <c r="Q91" s="23">
        <v>13.27</v>
      </c>
      <c r="R91" s="5">
        <f t="shared" si="11"/>
        <v>88.296</v>
      </c>
      <c r="S91" s="23">
        <v>36.79</v>
      </c>
    </row>
    <row r="92" ht="13.5" customHeight="1">
      <c r="A92" s="16" t="s">
        <v>114</v>
      </c>
      <c r="B92" s="16" t="s">
        <v>108</v>
      </c>
      <c r="C92" s="17" t="s">
        <v>115</v>
      </c>
      <c r="D92" s="18">
        <v>790.0</v>
      </c>
      <c r="E92" s="19">
        <v>2.0</v>
      </c>
      <c r="F92" s="19">
        <v>0.0</v>
      </c>
      <c r="G92" s="19">
        <v>2.0</v>
      </c>
      <c r="H92" s="16" t="s">
        <v>25</v>
      </c>
      <c r="I92" s="20" t="s">
        <v>69</v>
      </c>
      <c r="J92" s="16" t="s">
        <v>93</v>
      </c>
      <c r="K92" s="21" t="s">
        <v>37</v>
      </c>
      <c r="L92" s="16" t="s">
        <v>25</v>
      </c>
      <c r="M92" s="17" t="s">
        <v>20</v>
      </c>
      <c r="N92" s="22">
        <f t="shared" si="9"/>
        <v>61.8</v>
      </c>
      <c r="O92" s="23">
        <v>25.75</v>
      </c>
      <c r="P92" s="31">
        <f t="shared" si="10"/>
        <v>61.8</v>
      </c>
      <c r="Q92" s="23">
        <v>25.75</v>
      </c>
      <c r="R92" s="5">
        <f t="shared" si="11"/>
        <v>69.12</v>
      </c>
      <c r="S92" s="23">
        <v>28.8</v>
      </c>
    </row>
    <row r="93" ht="13.5" customHeight="1">
      <c r="A93" s="16" t="s">
        <v>116</v>
      </c>
      <c r="B93" s="16" t="s">
        <v>108</v>
      </c>
      <c r="C93" s="17" t="s">
        <v>109</v>
      </c>
      <c r="D93" s="18">
        <v>2349.0</v>
      </c>
      <c r="E93" s="19">
        <v>20.0</v>
      </c>
      <c r="F93" s="19">
        <v>0.0</v>
      </c>
      <c r="G93" s="19">
        <v>20.0</v>
      </c>
      <c r="H93" s="16" t="s">
        <v>25</v>
      </c>
      <c r="I93" s="20" t="s">
        <v>67</v>
      </c>
      <c r="J93" s="16" t="s">
        <v>27</v>
      </c>
      <c r="K93" s="21" t="s">
        <v>54</v>
      </c>
      <c r="L93" s="16" t="s">
        <v>25</v>
      </c>
      <c r="M93" s="17" t="s">
        <v>20</v>
      </c>
      <c r="N93" s="22">
        <f t="shared" si="9"/>
        <v>1101.6</v>
      </c>
      <c r="O93" s="23">
        <v>22.95</v>
      </c>
      <c r="P93" s="31">
        <f t="shared" si="10"/>
        <v>1101.6</v>
      </c>
      <c r="Q93" s="23">
        <v>22.95</v>
      </c>
      <c r="R93" s="5">
        <f t="shared" si="11"/>
        <v>1171.68</v>
      </c>
      <c r="S93" s="23">
        <v>24.41</v>
      </c>
    </row>
    <row r="94" ht="13.5" customHeight="1">
      <c r="A94" s="16" t="s">
        <v>116</v>
      </c>
      <c r="B94" s="16" t="s">
        <v>108</v>
      </c>
      <c r="C94" s="17" t="s">
        <v>109</v>
      </c>
      <c r="D94" s="18">
        <v>2600.0</v>
      </c>
      <c r="E94" s="19">
        <v>2.0</v>
      </c>
      <c r="F94" s="19">
        <v>0.0</v>
      </c>
      <c r="G94" s="19">
        <v>2.0</v>
      </c>
      <c r="H94" s="16" t="s">
        <v>25</v>
      </c>
      <c r="I94" s="20" t="s">
        <v>111</v>
      </c>
      <c r="J94" s="16" t="s">
        <v>27</v>
      </c>
      <c r="K94" s="21" t="s">
        <v>37</v>
      </c>
      <c r="L94" s="16" t="s">
        <v>25</v>
      </c>
      <c r="M94" s="17" t="s">
        <v>20</v>
      </c>
      <c r="N94" s="22">
        <f t="shared" si="9"/>
        <v>123.93</v>
      </c>
      <c r="O94" s="23">
        <v>22.95</v>
      </c>
      <c r="P94" s="31">
        <f t="shared" si="10"/>
        <v>123.93</v>
      </c>
      <c r="Q94" s="23">
        <v>22.95</v>
      </c>
      <c r="R94" s="5">
        <f t="shared" si="11"/>
        <v>131.814</v>
      </c>
      <c r="S94" s="23">
        <v>24.41</v>
      </c>
    </row>
    <row r="95" ht="13.5" customHeight="1">
      <c r="A95" s="16" t="s">
        <v>116</v>
      </c>
      <c r="B95" s="16" t="s">
        <v>108</v>
      </c>
      <c r="C95" s="17" t="s">
        <v>109</v>
      </c>
      <c r="D95" s="18">
        <v>2600.0</v>
      </c>
      <c r="E95" s="19">
        <v>2.0</v>
      </c>
      <c r="F95" s="19">
        <v>0.0</v>
      </c>
      <c r="G95" s="19">
        <v>2.0</v>
      </c>
      <c r="H95" s="16" t="s">
        <v>25</v>
      </c>
      <c r="I95" s="20" t="s">
        <v>111</v>
      </c>
      <c r="J95" s="16" t="s">
        <v>27</v>
      </c>
      <c r="K95" s="21" t="s">
        <v>37</v>
      </c>
      <c r="L95" s="16" t="s">
        <v>25</v>
      </c>
      <c r="M95" s="17" t="s">
        <v>20</v>
      </c>
      <c r="N95" s="22">
        <f t="shared" si="9"/>
        <v>123.93</v>
      </c>
      <c r="O95" s="23">
        <v>22.95</v>
      </c>
      <c r="P95" s="31">
        <f t="shared" si="10"/>
        <v>123.93</v>
      </c>
      <c r="Q95" s="23">
        <v>22.95</v>
      </c>
      <c r="R95" s="5">
        <f t="shared" si="11"/>
        <v>131.814</v>
      </c>
      <c r="S95" s="23">
        <v>24.41</v>
      </c>
    </row>
    <row r="96" ht="13.5" customHeight="1">
      <c r="A96" s="16" t="s">
        <v>116</v>
      </c>
      <c r="B96" s="16" t="s">
        <v>108</v>
      </c>
      <c r="C96" s="17" t="s">
        <v>109</v>
      </c>
      <c r="D96" s="18">
        <v>3494.0</v>
      </c>
      <c r="E96" s="19">
        <v>1.0</v>
      </c>
      <c r="F96" s="19">
        <v>0.0</v>
      </c>
      <c r="G96" s="19">
        <v>1.0</v>
      </c>
      <c r="H96" s="16" t="s">
        <v>25</v>
      </c>
      <c r="I96" s="20" t="s">
        <v>102</v>
      </c>
      <c r="J96" s="16" t="s">
        <v>27</v>
      </c>
      <c r="K96" s="21" t="s">
        <v>37</v>
      </c>
      <c r="L96" s="16" t="s">
        <v>25</v>
      </c>
      <c r="M96" s="17" t="s">
        <v>20</v>
      </c>
      <c r="N96" s="22">
        <f t="shared" si="9"/>
        <v>82.62</v>
      </c>
      <c r="O96" s="23">
        <v>22.95</v>
      </c>
      <c r="P96" s="31">
        <f t="shared" si="10"/>
        <v>82.62</v>
      </c>
      <c r="Q96" s="23">
        <v>22.95</v>
      </c>
      <c r="R96" s="5">
        <f t="shared" si="11"/>
        <v>87.876</v>
      </c>
      <c r="S96" s="23">
        <v>24.41</v>
      </c>
    </row>
    <row r="97" ht="13.5" customHeight="1">
      <c r="A97" s="16" t="s">
        <v>116</v>
      </c>
      <c r="B97" s="16" t="s">
        <v>108</v>
      </c>
      <c r="C97" s="17" t="s">
        <v>109</v>
      </c>
      <c r="D97" s="18">
        <v>3494.0</v>
      </c>
      <c r="E97" s="19">
        <v>1.0</v>
      </c>
      <c r="F97" s="19">
        <v>0.0</v>
      </c>
      <c r="G97" s="19">
        <v>1.0</v>
      </c>
      <c r="H97" s="16" t="s">
        <v>25</v>
      </c>
      <c r="I97" s="20" t="s">
        <v>102</v>
      </c>
      <c r="J97" s="16" t="s">
        <v>27</v>
      </c>
      <c r="K97" s="21" t="s">
        <v>37</v>
      </c>
      <c r="L97" s="16" t="s">
        <v>25</v>
      </c>
      <c r="M97" s="17" t="s">
        <v>20</v>
      </c>
      <c r="N97" s="22">
        <f t="shared" si="9"/>
        <v>82.62</v>
      </c>
      <c r="O97" s="23">
        <v>22.95</v>
      </c>
      <c r="P97" s="31">
        <f t="shared" si="10"/>
        <v>82.62</v>
      </c>
      <c r="Q97" s="23">
        <v>22.95</v>
      </c>
      <c r="R97" s="5">
        <f t="shared" si="11"/>
        <v>87.876</v>
      </c>
      <c r="S97" s="23">
        <v>24.41</v>
      </c>
    </row>
    <row r="98" ht="13.5" customHeight="1">
      <c r="A98" s="16" t="s">
        <v>116</v>
      </c>
      <c r="B98" s="16" t="s">
        <v>108</v>
      </c>
      <c r="C98" s="17" t="s">
        <v>109</v>
      </c>
      <c r="D98" s="18">
        <v>3460.0</v>
      </c>
      <c r="E98" s="19">
        <v>1.0</v>
      </c>
      <c r="F98" s="19">
        <v>0.0</v>
      </c>
      <c r="G98" s="19">
        <v>1.0</v>
      </c>
      <c r="H98" s="16" t="s">
        <v>25</v>
      </c>
      <c r="I98" s="20" t="s">
        <v>102</v>
      </c>
      <c r="J98" s="16" t="s">
        <v>27</v>
      </c>
      <c r="K98" s="21" t="s">
        <v>37</v>
      </c>
      <c r="L98" s="16" t="s">
        <v>25</v>
      </c>
      <c r="M98" s="17" t="s">
        <v>20</v>
      </c>
      <c r="N98" s="22">
        <f t="shared" si="9"/>
        <v>82.62</v>
      </c>
      <c r="O98" s="23">
        <v>22.95</v>
      </c>
      <c r="P98" s="31">
        <f t="shared" si="10"/>
        <v>82.62</v>
      </c>
      <c r="Q98" s="23">
        <v>22.95</v>
      </c>
      <c r="R98" s="5">
        <f t="shared" si="11"/>
        <v>87.876</v>
      </c>
      <c r="S98" s="23">
        <v>24.41</v>
      </c>
    </row>
    <row r="99" ht="13.5" customHeight="1">
      <c r="A99" s="16" t="s">
        <v>116</v>
      </c>
      <c r="B99" s="16" t="s">
        <v>108</v>
      </c>
      <c r="C99" s="17" t="s">
        <v>109</v>
      </c>
      <c r="D99" s="18">
        <v>3352.0</v>
      </c>
      <c r="E99" s="19">
        <v>1.0</v>
      </c>
      <c r="F99" s="19">
        <v>0.0</v>
      </c>
      <c r="G99" s="19">
        <v>1.0</v>
      </c>
      <c r="H99" s="16" t="s">
        <v>25</v>
      </c>
      <c r="I99" s="20" t="s">
        <v>102</v>
      </c>
      <c r="J99" s="16" t="s">
        <v>27</v>
      </c>
      <c r="K99" s="21" t="s">
        <v>37</v>
      </c>
      <c r="L99" s="16" t="s">
        <v>25</v>
      </c>
      <c r="M99" s="17" t="s">
        <v>20</v>
      </c>
      <c r="N99" s="22">
        <f t="shared" si="9"/>
        <v>82.62</v>
      </c>
      <c r="O99" s="23">
        <v>22.95</v>
      </c>
      <c r="P99" s="31">
        <f t="shared" si="10"/>
        <v>82.62</v>
      </c>
      <c r="Q99" s="23">
        <v>22.95</v>
      </c>
      <c r="R99" s="5">
        <f t="shared" si="11"/>
        <v>87.876</v>
      </c>
      <c r="S99" s="23">
        <v>24.41</v>
      </c>
    </row>
    <row r="100" ht="13.5" customHeight="1">
      <c r="A100" s="16" t="s">
        <v>116</v>
      </c>
      <c r="B100" s="16" t="s">
        <v>108</v>
      </c>
      <c r="C100" s="17" t="s">
        <v>109</v>
      </c>
      <c r="D100" s="18">
        <v>3335.0</v>
      </c>
      <c r="E100" s="19">
        <v>2.0</v>
      </c>
      <c r="F100" s="19">
        <v>0.0</v>
      </c>
      <c r="G100" s="19">
        <v>2.0</v>
      </c>
      <c r="H100" s="16" t="s">
        <v>25</v>
      </c>
      <c r="I100" s="20" t="s">
        <v>102</v>
      </c>
      <c r="J100" s="16" t="s">
        <v>27</v>
      </c>
      <c r="K100" s="21" t="s">
        <v>68</v>
      </c>
      <c r="L100" s="16" t="s">
        <v>25</v>
      </c>
      <c r="M100" s="17" t="s">
        <v>20</v>
      </c>
      <c r="N100" s="22">
        <f t="shared" si="9"/>
        <v>165.24</v>
      </c>
      <c r="O100" s="23">
        <v>22.95</v>
      </c>
      <c r="P100" s="31">
        <f t="shared" si="10"/>
        <v>165.24</v>
      </c>
      <c r="Q100" s="23">
        <v>22.95</v>
      </c>
      <c r="R100" s="5">
        <f t="shared" si="11"/>
        <v>175.752</v>
      </c>
      <c r="S100" s="23">
        <v>24.41</v>
      </c>
    </row>
    <row r="101" ht="13.5" customHeight="1">
      <c r="A101" s="16" t="s">
        <v>116</v>
      </c>
      <c r="B101" s="16" t="s">
        <v>108</v>
      </c>
      <c r="C101" s="17" t="s">
        <v>109</v>
      </c>
      <c r="D101" s="18">
        <v>3279.0</v>
      </c>
      <c r="E101" s="19">
        <v>4.0</v>
      </c>
      <c r="F101" s="19">
        <v>0.0</v>
      </c>
      <c r="G101" s="19">
        <v>4.0</v>
      </c>
      <c r="H101" s="16" t="s">
        <v>25</v>
      </c>
      <c r="I101" s="20" t="s">
        <v>53</v>
      </c>
      <c r="J101" s="16" t="s">
        <v>27</v>
      </c>
      <c r="K101" s="21" t="s">
        <v>117</v>
      </c>
      <c r="L101" s="16" t="s">
        <v>25</v>
      </c>
      <c r="M101" s="17" t="s">
        <v>20</v>
      </c>
      <c r="N101" s="22">
        <f t="shared" si="9"/>
        <v>302.94</v>
      </c>
      <c r="O101" s="23">
        <v>22.95</v>
      </c>
      <c r="P101" s="31">
        <f t="shared" si="10"/>
        <v>302.94</v>
      </c>
      <c r="Q101" s="23">
        <v>22.95</v>
      </c>
      <c r="R101" s="5">
        <f t="shared" si="11"/>
        <v>322.212</v>
      </c>
      <c r="S101" s="23">
        <v>24.41</v>
      </c>
    </row>
    <row r="102" ht="13.5" customHeight="1">
      <c r="A102" s="16" t="s">
        <v>116</v>
      </c>
      <c r="B102" s="16" t="s">
        <v>108</v>
      </c>
      <c r="C102" s="17" t="s">
        <v>109</v>
      </c>
      <c r="D102" s="18">
        <v>3279.0</v>
      </c>
      <c r="E102" s="19">
        <v>1.0</v>
      </c>
      <c r="F102" s="19">
        <v>0.0</v>
      </c>
      <c r="G102" s="19">
        <v>1.0</v>
      </c>
      <c r="H102" s="16" t="s">
        <v>25</v>
      </c>
      <c r="I102" s="20" t="s">
        <v>53</v>
      </c>
      <c r="J102" s="16" t="s">
        <v>27</v>
      </c>
      <c r="K102" s="21" t="s">
        <v>37</v>
      </c>
      <c r="L102" s="16" t="s">
        <v>25</v>
      </c>
      <c r="M102" s="17" t="s">
        <v>20</v>
      </c>
      <c r="N102" s="22">
        <f t="shared" si="9"/>
        <v>75.735</v>
      </c>
      <c r="O102" s="23">
        <v>22.95</v>
      </c>
      <c r="P102" s="31">
        <f t="shared" si="10"/>
        <v>75.735</v>
      </c>
      <c r="Q102" s="23">
        <v>22.95</v>
      </c>
      <c r="R102" s="5">
        <f t="shared" si="11"/>
        <v>80.553</v>
      </c>
      <c r="S102" s="23">
        <v>24.41</v>
      </c>
    </row>
    <row r="103" ht="13.5" customHeight="1">
      <c r="A103" s="16" t="s">
        <v>116</v>
      </c>
      <c r="B103" s="16" t="s">
        <v>108</v>
      </c>
      <c r="C103" s="17" t="s">
        <v>109</v>
      </c>
      <c r="D103" s="18">
        <v>3134.0</v>
      </c>
      <c r="E103" s="19">
        <v>1.0</v>
      </c>
      <c r="F103" s="19">
        <v>0.0</v>
      </c>
      <c r="G103" s="19">
        <v>1.0</v>
      </c>
      <c r="H103" s="16" t="s">
        <v>25</v>
      </c>
      <c r="I103" s="20" t="s">
        <v>53</v>
      </c>
      <c r="J103" s="16" t="s">
        <v>27</v>
      </c>
      <c r="K103" s="21" t="s">
        <v>37</v>
      </c>
      <c r="L103" s="16" t="s">
        <v>25</v>
      </c>
      <c r="M103" s="17" t="s">
        <v>20</v>
      </c>
      <c r="N103" s="22">
        <f t="shared" si="9"/>
        <v>75.735</v>
      </c>
      <c r="O103" s="23">
        <v>22.95</v>
      </c>
      <c r="P103" s="31">
        <f t="shared" si="10"/>
        <v>75.735</v>
      </c>
      <c r="Q103" s="23">
        <v>22.95</v>
      </c>
      <c r="R103" s="5">
        <f t="shared" si="11"/>
        <v>80.553</v>
      </c>
      <c r="S103" s="23">
        <v>24.41</v>
      </c>
    </row>
    <row r="104" ht="13.5" customHeight="1">
      <c r="A104" s="16" t="s">
        <v>116</v>
      </c>
      <c r="B104" s="16" t="s">
        <v>108</v>
      </c>
      <c r="C104" s="17" t="s">
        <v>109</v>
      </c>
      <c r="D104" s="18">
        <v>3254.0</v>
      </c>
      <c r="E104" s="19">
        <v>1.0</v>
      </c>
      <c r="F104" s="19">
        <v>0.0</v>
      </c>
      <c r="G104" s="19">
        <v>1.0</v>
      </c>
      <c r="H104" s="16" t="s">
        <v>25</v>
      </c>
      <c r="I104" s="20" t="s">
        <v>53</v>
      </c>
      <c r="J104" s="16" t="s">
        <v>27</v>
      </c>
      <c r="K104" s="21" t="s">
        <v>37</v>
      </c>
      <c r="L104" s="16" t="s">
        <v>25</v>
      </c>
      <c r="M104" s="17" t="s">
        <v>20</v>
      </c>
      <c r="N104" s="22">
        <f t="shared" si="9"/>
        <v>75.735</v>
      </c>
      <c r="O104" s="23">
        <v>22.95</v>
      </c>
      <c r="P104" s="31">
        <f t="shared" si="10"/>
        <v>75.735</v>
      </c>
      <c r="Q104" s="23">
        <v>22.95</v>
      </c>
      <c r="R104" s="5">
        <f t="shared" si="11"/>
        <v>80.553</v>
      </c>
      <c r="S104" s="23">
        <v>24.41</v>
      </c>
    </row>
    <row r="105" ht="13.5" customHeight="1">
      <c r="A105" s="16" t="s">
        <v>116</v>
      </c>
      <c r="B105" s="16" t="s">
        <v>108</v>
      </c>
      <c r="C105" s="17" t="s">
        <v>109</v>
      </c>
      <c r="D105" s="18">
        <v>3192.0</v>
      </c>
      <c r="E105" s="19">
        <v>1.0</v>
      </c>
      <c r="F105" s="19">
        <v>0.0</v>
      </c>
      <c r="G105" s="19">
        <v>1.0</v>
      </c>
      <c r="H105" s="16" t="s">
        <v>25</v>
      </c>
      <c r="I105" s="20" t="s">
        <v>53</v>
      </c>
      <c r="J105" s="16" t="s">
        <v>27</v>
      </c>
      <c r="K105" s="21" t="s">
        <v>37</v>
      </c>
      <c r="L105" s="16" t="s">
        <v>25</v>
      </c>
      <c r="M105" s="17" t="s">
        <v>20</v>
      </c>
      <c r="N105" s="22">
        <f t="shared" si="9"/>
        <v>75.735</v>
      </c>
      <c r="O105" s="23">
        <v>22.95</v>
      </c>
      <c r="P105" s="31">
        <f t="shared" si="10"/>
        <v>75.735</v>
      </c>
      <c r="Q105" s="23">
        <v>22.95</v>
      </c>
      <c r="R105" s="5">
        <f t="shared" si="11"/>
        <v>80.553</v>
      </c>
      <c r="S105" s="23">
        <v>24.41</v>
      </c>
    </row>
    <row r="106" ht="13.5" customHeight="1">
      <c r="A106" s="16" t="s">
        <v>116</v>
      </c>
      <c r="B106" s="16" t="s">
        <v>108</v>
      </c>
      <c r="C106" s="17" t="s">
        <v>109</v>
      </c>
      <c r="D106" s="18">
        <v>3100.0</v>
      </c>
      <c r="E106" s="19">
        <v>1.0</v>
      </c>
      <c r="F106" s="19">
        <v>0.0</v>
      </c>
      <c r="G106" s="19">
        <v>1.0</v>
      </c>
      <c r="H106" s="16" t="s">
        <v>25</v>
      </c>
      <c r="I106" s="20" t="s">
        <v>53</v>
      </c>
      <c r="J106" s="16" t="s">
        <v>27</v>
      </c>
      <c r="K106" s="21" t="s">
        <v>37</v>
      </c>
      <c r="L106" s="16" t="s">
        <v>25</v>
      </c>
      <c r="M106" s="17" t="s">
        <v>20</v>
      </c>
      <c r="N106" s="22">
        <f t="shared" si="9"/>
        <v>75.735</v>
      </c>
      <c r="O106" s="23">
        <v>22.95</v>
      </c>
      <c r="P106" s="31">
        <f t="shared" si="10"/>
        <v>75.735</v>
      </c>
      <c r="Q106" s="23">
        <v>22.95</v>
      </c>
      <c r="R106" s="5">
        <f t="shared" si="11"/>
        <v>80.553</v>
      </c>
      <c r="S106" s="23">
        <v>24.41</v>
      </c>
    </row>
    <row r="107" ht="13.5" customHeight="1">
      <c r="A107" s="16" t="s">
        <v>116</v>
      </c>
      <c r="B107" s="16" t="s">
        <v>108</v>
      </c>
      <c r="C107" s="17" t="s">
        <v>109</v>
      </c>
      <c r="D107" s="18">
        <v>3095.0</v>
      </c>
      <c r="E107" s="19">
        <v>1.0</v>
      </c>
      <c r="F107" s="19">
        <v>0.0</v>
      </c>
      <c r="G107" s="19">
        <v>1.0</v>
      </c>
      <c r="H107" s="16" t="s">
        <v>25</v>
      </c>
      <c r="I107" s="20" t="s">
        <v>53</v>
      </c>
      <c r="J107" s="16" t="s">
        <v>27</v>
      </c>
      <c r="K107" s="21" t="s">
        <v>37</v>
      </c>
      <c r="L107" s="16" t="s">
        <v>25</v>
      </c>
      <c r="M107" s="17" t="s">
        <v>20</v>
      </c>
      <c r="N107" s="22">
        <f t="shared" si="9"/>
        <v>75.735</v>
      </c>
      <c r="O107" s="23">
        <v>22.95</v>
      </c>
      <c r="P107" s="31">
        <f t="shared" si="10"/>
        <v>75.735</v>
      </c>
      <c r="Q107" s="23">
        <v>22.95</v>
      </c>
      <c r="R107" s="5">
        <f t="shared" si="11"/>
        <v>80.553</v>
      </c>
      <c r="S107" s="23">
        <v>24.41</v>
      </c>
    </row>
    <row r="108" ht="13.5" customHeight="1">
      <c r="A108" s="16" t="s">
        <v>116</v>
      </c>
      <c r="B108" s="16" t="s">
        <v>108</v>
      </c>
      <c r="C108" s="17" t="s">
        <v>109</v>
      </c>
      <c r="D108" s="18">
        <v>3032.0</v>
      </c>
      <c r="E108" s="19">
        <v>1.0</v>
      </c>
      <c r="F108" s="19">
        <v>0.0</v>
      </c>
      <c r="G108" s="19">
        <v>1.0</v>
      </c>
      <c r="H108" s="16" t="s">
        <v>25</v>
      </c>
      <c r="I108" s="20" t="s">
        <v>53</v>
      </c>
      <c r="J108" s="16" t="s">
        <v>27</v>
      </c>
      <c r="K108" s="21" t="s">
        <v>37</v>
      </c>
      <c r="L108" s="16" t="s">
        <v>25</v>
      </c>
      <c r="M108" s="17" t="s">
        <v>20</v>
      </c>
      <c r="N108" s="22">
        <f t="shared" si="9"/>
        <v>75.735</v>
      </c>
      <c r="O108" s="23">
        <v>22.95</v>
      </c>
      <c r="P108" s="31">
        <f t="shared" si="10"/>
        <v>75.735</v>
      </c>
      <c r="Q108" s="23">
        <v>22.95</v>
      </c>
      <c r="R108" s="5">
        <f t="shared" si="11"/>
        <v>80.553</v>
      </c>
      <c r="S108" s="23">
        <v>24.41</v>
      </c>
    </row>
    <row r="109" ht="13.5" customHeight="1">
      <c r="A109" s="16" t="s">
        <v>116</v>
      </c>
      <c r="B109" s="16" t="s">
        <v>108</v>
      </c>
      <c r="C109" s="17" t="s">
        <v>109</v>
      </c>
      <c r="D109" s="18">
        <v>2872.0</v>
      </c>
      <c r="E109" s="19">
        <v>1.0</v>
      </c>
      <c r="F109" s="19">
        <v>0.0</v>
      </c>
      <c r="G109" s="19">
        <v>1.0</v>
      </c>
      <c r="H109" s="16" t="s">
        <v>25</v>
      </c>
      <c r="I109" s="20" t="s">
        <v>101</v>
      </c>
      <c r="J109" s="16" t="s">
        <v>27</v>
      </c>
      <c r="K109" s="21" t="s">
        <v>37</v>
      </c>
      <c r="L109" s="16" t="s">
        <v>25</v>
      </c>
      <c r="M109" s="17" t="s">
        <v>20</v>
      </c>
      <c r="N109" s="22">
        <f t="shared" si="9"/>
        <v>68.85</v>
      </c>
      <c r="O109" s="23">
        <v>22.95</v>
      </c>
      <c r="P109" s="31">
        <f t="shared" si="10"/>
        <v>68.85</v>
      </c>
      <c r="Q109" s="23">
        <v>22.95</v>
      </c>
      <c r="R109" s="5">
        <f t="shared" si="11"/>
        <v>73.23</v>
      </c>
      <c r="S109" s="23">
        <v>24.41</v>
      </c>
    </row>
    <row r="110" ht="13.5" customHeight="1">
      <c r="A110" s="16" t="s">
        <v>116</v>
      </c>
      <c r="B110" s="16" t="s">
        <v>108</v>
      </c>
      <c r="C110" s="17" t="s">
        <v>109</v>
      </c>
      <c r="D110" s="18">
        <v>2855.0</v>
      </c>
      <c r="E110" s="19">
        <v>1.0</v>
      </c>
      <c r="F110" s="19">
        <v>0.0</v>
      </c>
      <c r="G110" s="19">
        <v>1.0</v>
      </c>
      <c r="H110" s="16" t="s">
        <v>25</v>
      </c>
      <c r="I110" s="20" t="s">
        <v>101</v>
      </c>
      <c r="J110" s="16" t="s">
        <v>27</v>
      </c>
      <c r="K110" s="21" t="s">
        <v>37</v>
      </c>
      <c r="L110" s="16" t="s">
        <v>25</v>
      </c>
      <c r="M110" s="17" t="s">
        <v>20</v>
      </c>
      <c r="N110" s="22">
        <f t="shared" si="9"/>
        <v>68.85</v>
      </c>
      <c r="O110" s="23">
        <v>22.95</v>
      </c>
      <c r="P110" s="31">
        <f t="shared" si="10"/>
        <v>68.85</v>
      </c>
      <c r="Q110" s="23">
        <v>22.95</v>
      </c>
      <c r="R110" s="5">
        <f t="shared" si="11"/>
        <v>73.23</v>
      </c>
      <c r="S110" s="23">
        <v>24.41</v>
      </c>
    </row>
    <row r="111" ht="13.5" customHeight="1">
      <c r="A111" s="16" t="s">
        <v>116</v>
      </c>
      <c r="B111" s="16" t="s">
        <v>108</v>
      </c>
      <c r="C111" s="17" t="s">
        <v>109</v>
      </c>
      <c r="D111" s="18">
        <v>2718.0</v>
      </c>
      <c r="E111" s="19">
        <v>1.0</v>
      </c>
      <c r="F111" s="19">
        <v>0.0</v>
      </c>
      <c r="G111" s="19">
        <v>1.0</v>
      </c>
      <c r="H111" s="16" t="s">
        <v>25</v>
      </c>
      <c r="I111" s="20" t="s">
        <v>101</v>
      </c>
      <c r="J111" s="16" t="s">
        <v>27</v>
      </c>
      <c r="K111" s="21" t="s">
        <v>37</v>
      </c>
      <c r="L111" s="16" t="s">
        <v>25</v>
      </c>
      <c r="M111" s="17" t="s">
        <v>20</v>
      </c>
      <c r="N111" s="22">
        <f t="shared" si="9"/>
        <v>68.85</v>
      </c>
      <c r="O111" s="23">
        <v>22.95</v>
      </c>
      <c r="P111" s="31">
        <f t="shared" si="10"/>
        <v>68.85</v>
      </c>
      <c r="Q111" s="23">
        <v>22.95</v>
      </c>
      <c r="R111" s="5">
        <f t="shared" si="11"/>
        <v>73.23</v>
      </c>
      <c r="S111" s="23">
        <v>24.41</v>
      </c>
    </row>
    <row r="112" ht="13.5" customHeight="1">
      <c r="A112" s="16" t="s">
        <v>116</v>
      </c>
      <c r="B112" s="16" t="s">
        <v>108</v>
      </c>
      <c r="C112" s="17" t="s">
        <v>109</v>
      </c>
      <c r="D112" s="18">
        <v>2718.0</v>
      </c>
      <c r="E112" s="19">
        <v>1.0</v>
      </c>
      <c r="F112" s="19">
        <v>0.0</v>
      </c>
      <c r="G112" s="19">
        <v>1.0</v>
      </c>
      <c r="H112" s="16" t="s">
        <v>25</v>
      </c>
      <c r="I112" s="20" t="s">
        <v>101</v>
      </c>
      <c r="J112" s="16" t="s">
        <v>27</v>
      </c>
      <c r="K112" s="21" t="s">
        <v>37</v>
      </c>
      <c r="L112" s="16" t="s">
        <v>25</v>
      </c>
      <c r="M112" s="17" t="s">
        <v>20</v>
      </c>
      <c r="N112" s="22">
        <f t="shared" si="9"/>
        <v>68.85</v>
      </c>
      <c r="O112" s="23">
        <v>22.95</v>
      </c>
      <c r="P112" s="31">
        <f t="shared" si="10"/>
        <v>68.85</v>
      </c>
      <c r="Q112" s="23">
        <v>22.95</v>
      </c>
      <c r="R112" s="5">
        <f t="shared" si="11"/>
        <v>73.23</v>
      </c>
      <c r="S112" s="23">
        <v>24.41</v>
      </c>
    </row>
    <row r="113" ht="13.5" customHeight="1">
      <c r="A113" s="16" t="s">
        <v>116</v>
      </c>
      <c r="B113" s="16" t="s">
        <v>108</v>
      </c>
      <c r="C113" s="17" t="s">
        <v>109</v>
      </c>
      <c r="D113" s="18">
        <v>2712.0</v>
      </c>
      <c r="E113" s="19">
        <v>1.0</v>
      </c>
      <c r="F113" s="19">
        <v>0.0</v>
      </c>
      <c r="G113" s="19">
        <v>1.0</v>
      </c>
      <c r="H113" s="16" t="s">
        <v>25</v>
      </c>
      <c r="I113" s="20" t="s">
        <v>101</v>
      </c>
      <c r="J113" s="16" t="s">
        <v>27</v>
      </c>
      <c r="K113" s="21" t="s">
        <v>37</v>
      </c>
      <c r="L113" s="16" t="s">
        <v>25</v>
      </c>
      <c r="M113" s="17" t="s">
        <v>20</v>
      </c>
      <c r="N113" s="22">
        <f t="shared" si="9"/>
        <v>68.85</v>
      </c>
      <c r="O113" s="23">
        <v>22.95</v>
      </c>
      <c r="P113" s="31">
        <f t="shared" si="10"/>
        <v>68.85</v>
      </c>
      <c r="Q113" s="23">
        <v>22.95</v>
      </c>
      <c r="R113" s="5">
        <f t="shared" si="11"/>
        <v>73.23</v>
      </c>
      <c r="S113" s="23">
        <v>24.41</v>
      </c>
    </row>
    <row r="114" ht="13.5" customHeight="1">
      <c r="A114" s="16" t="s">
        <v>116</v>
      </c>
      <c r="B114" s="16" t="s">
        <v>108</v>
      </c>
      <c r="C114" s="17" t="s">
        <v>109</v>
      </c>
      <c r="D114" s="18">
        <v>2618.0</v>
      </c>
      <c r="E114" s="19">
        <v>2.0</v>
      </c>
      <c r="F114" s="19">
        <v>0.0</v>
      </c>
      <c r="G114" s="19">
        <v>2.0</v>
      </c>
      <c r="H114" s="16" t="s">
        <v>25</v>
      </c>
      <c r="I114" s="20" t="s">
        <v>111</v>
      </c>
      <c r="J114" s="16" t="s">
        <v>27</v>
      </c>
      <c r="K114" s="21" t="s">
        <v>37</v>
      </c>
      <c r="L114" s="16" t="s">
        <v>25</v>
      </c>
      <c r="M114" s="17" t="s">
        <v>20</v>
      </c>
      <c r="N114" s="22">
        <f t="shared" si="9"/>
        <v>123.93</v>
      </c>
      <c r="O114" s="23">
        <v>22.95</v>
      </c>
      <c r="P114" s="31">
        <f t="shared" si="10"/>
        <v>123.93</v>
      </c>
      <c r="Q114" s="23">
        <v>22.95</v>
      </c>
      <c r="R114" s="5">
        <f t="shared" si="11"/>
        <v>131.814</v>
      </c>
      <c r="S114" s="23">
        <v>24.41</v>
      </c>
    </row>
    <row r="115" ht="13.5" customHeight="1">
      <c r="A115" s="16" t="s">
        <v>116</v>
      </c>
      <c r="B115" s="16" t="s">
        <v>108</v>
      </c>
      <c r="C115" s="17" t="s">
        <v>109</v>
      </c>
      <c r="D115" s="18">
        <v>2618.0</v>
      </c>
      <c r="E115" s="19">
        <v>2.0</v>
      </c>
      <c r="F115" s="19">
        <v>0.0</v>
      </c>
      <c r="G115" s="19">
        <v>2.0</v>
      </c>
      <c r="H115" s="16" t="s">
        <v>25</v>
      </c>
      <c r="I115" s="20" t="s">
        <v>111</v>
      </c>
      <c r="J115" s="16" t="s">
        <v>27</v>
      </c>
      <c r="K115" s="21" t="s">
        <v>37</v>
      </c>
      <c r="L115" s="16" t="s">
        <v>25</v>
      </c>
      <c r="M115" s="17" t="s">
        <v>20</v>
      </c>
      <c r="N115" s="22">
        <f t="shared" si="9"/>
        <v>123.93</v>
      </c>
      <c r="O115" s="23">
        <v>22.95</v>
      </c>
      <c r="P115" s="31">
        <f t="shared" si="10"/>
        <v>123.93</v>
      </c>
      <c r="Q115" s="23">
        <v>22.95</v>
      </c>
      <c r="R115" s="5">
        <f t="shared" si="11"/>
        <v>131.814</v>
      </c>
      <c r="S115" s="23">
        <v>24.41</v>
      </c>
    </row>
    <row r="116" ht="13.5" customHeight="1">
      <c r="A116" s="16" t="s">
        <v>116</v>
      </c>
      <c r="B116" s="16" t="s">
        <v>108</v>
      </c>
      <c r="C116" s="17" t="s">
        <v>109</v>
      </c>
      <c r="D116" s="18">
        <v>2552.0</v>
      </c>
      <c r="E116" s="19">
        <v>2.0</v>
      </c>
      <c r="F116" s="19">
        <v>0.0</v>
      </c>
      <c r="G116" s="19">
        <v>2.0</v>
      </c>
      <c r="H116" s="16" t="s">
        <v>25</v>
      </c>
      <c r="I116" s="20" t="s">
        <v>111</v>
      </c>
      <c r="J116" s="16" t="s">
        <v>27</v>
      </c>
      <c r="K116" s="21" t="s">
        <v>37</v>
      </c>
      <c r="L116" s="16" t="s">
        <v>25</v>
      </c>
      <c r="M116" s="17" t="s">
        <v>20</v>
      </c>
      <c r="N116" s="22">
        <f t="shared" si="9"/>
        <v>123.93</v>
      </c>
      <c r="O116" s="23">
        <v>22.95</v>
      </c>
      <c r="P116" s="31">
        <f t="shared" si="10"/>
        <v>123.93</v>
      </c>
      <c r="Q116" s="23">
        <v>22.95</v>
      </c>
      <c r="R116" s="5">
        <f t="shared" si="11"/>
        <v>131.814</v>
      </c>
      <c r="S116" s="23">
        <v>24.41</v>
      </c>
    </row>
    <row r="117" ht="13.5" customHeight="1">
      <c r="A117" s="16" t="s">
        <v>116</v>
      </c>
      <c r="B117" s="16" t="s">
        <v>108</v>
      </c>
      <c r="C117" s="17" t="s">
        <v>109</v>
      </c>
      <c r="D117" s="18">
        <v>2552.0</v>
      </c>
      <c r="E117" s="19">
        <v>2.0</v>
      </c>
      <c r="F117" s="19">
        <v>0.0</v>
      </c>
      <c r="G117" s="19">
        <v>2.0</v>
      </c>
      <c r="H117" s="16" t="s">
        <v>25</v>
      </c>
      <c r="I117" s="20" t="s">
        <v>111</v>
      </c>
      <c r="J117" s="16" t="s">
        <v>27</v>
      </c>
      <c r="K117" s="21" t="s">
        <v>37</v>
      </c>
      <c r="L117" s="16" t="s">
        <v>25</v>
      </c>
      <c r="M117" s="17" t="s">
        <v>20</v>
      </c>
      <c r="N117" s="22">
        <f t="shared" si="9"/>
        <v>123.93</v>
      </c>
      <c r="O117" s="23">
        <v>22.95</v>
      </c>
      <c r="P117" s="31">
        <f t="shared" si="10"/>
        <v>123.93</v>
      </c>
      <c r="Q117" s="23">
        <v>22.95</v>
      </c>
      <c r="R117" s="5">
        <f t="shared" si="11"/>
        <v>131.814</v>
      </c>
      <c r="S117" s="23">
        <v>24.41</v>
      </c>
    </row>
    <row r="118" ht="13.5" customHeight="1">
      <c r="A118" s="16" t="s">
        <v>116</v>
      </c>
      <c r="B118" s="16" t="s">
        <v>108</v>
      </c>
      <c r="C118" s="17" t="s">
        <v>109</v>
      </c>
      <c r="D118" s="18">
        <v>2349.0</v>
      </c>
      <c r="E118" s="19">
        <v>20.0</v>
      </c>
      <c r="F118" s="19">
        <v>0.0</v>
      </c>
      <c r="G118" s="19">
        <v>20.0</v>
      </c>
      <c r="H118" s="16" t="s">
        <v>25</v>
      </c>
      <c r="I118" s="20" t="s">
        <v>67</v>
      </c>
      <c r="J118" s="16" t="s">
        <v>27</v>
      </c>
      <c r="K118" s="21" t="s">
        <v>54</v>
      </c>
      <c r="L118" s="16" t="s">
        <v>25</v>
      </c>
      <c r="M118" s="17" t="s">
        <v>20</v>
      </c>
      <c r="N118" s="22">
        <f t="shared" si="9"/>
        <v>1101.6</v>
      </c>
      <c r="O118" s="23">
        <v>22.95</v>
      </c>
      <c r="P118" s="31">
        <f t="shared" si="10"/>
        <v>1101.6</v>
      </c>
      <c r="Q118" s="23">
        <v>22.95</v>
      </c>
      <c r="R118" s="5">
        <f t="shared" si="11"/>
        <v>1171.68</v>
      </c>
      <c r="S118" s="23">
        <v>24.41</v>
      </c>
    </row>
    <row r="119" ht="13.5" customHeight="1">
      <c r="A119" s="16" t="s">
        <v>116</v>
      </c>
      <c r="B119" s="16" t="s">
        <v>108</v>
      </c>
      <c r="C119" s="17" t="s">
        <v>109</v>
      </c>
      <c r="D119" s="18">
        <v>2332.0</v>
      </c>
      <c r="E119" s="19">
        <v>1.0</v>
      </c>
      <c r="F119" s="19">
        <v>0.0</v>
      </c>
      <c r="G119" s="19">
        <v>1.0</v>
      </c>
      <c r="H119" s="16" t="s">
        <v>25</v>
      </c>
      <c r="I119" s="20" t="s">
        <v>69</v>
      </c>
      <c r="J119" s="16" t="s">
        <v>27</v>
      </c>
      <c r="K119" s="21" t="s">
        <v>37</v>
      </c>
      <c r="L119" s="16" t="s">
        <v>25</v>
      </c>
      <c r="M119" s="17" t="s">
        <v>20</v>
      </c>
      <c r="N119" s="22">
        <f t="shared" si="9"/>
        <v>55.08</v>
      </c>
      <c r="O119" s="23">
        <v>22.95</v>
      </c>
      <c r="P119" s="31">
        <f t="shared" si="10"/>
        <v>55.08</v>
      </c>
      <c r="Q119" s="23">
        <v>22.95</v>
      </c>
      <c r="R119" s="5">
        <f t="shared" si="11"/>
        <v>58.584</v>
      </c>
      <c r="S119" s="23">
        <v>24.41</v>
      </c>
    </row>
    <row r="120" ht="13.5" customHeight="1">
      <c r="A120" s="16" t="s">
        <v>116</v>
      </c>
      <c r="B120" s="16" t="s">
        <v>108</v>
      </c>
      <c r="C120" s="17" t="s">
        <v>109</v>
      </c>
      <c r="D120" s="18">
        <v>1432.0</v>
      </c>
      <c r="E120" s="19">
        <v>4.0</v>
      </c>
      <c r="F120" s="19">
        <v>0.0</v>
      </c>
      <c r="G120" s="19">
        <v>4.0</v>
      </c>
      <c r="H120" s="16" t="s">
        <v>25</v>
      </c>
      <c r="I120" s="20" t="s">
        <v>101</v>
      </c>
      <c r="J120" s="16" t="s">
        <v>27</v>
      </c>
      <c r="K120" s="21" t="s">
        <v>68</v>
      </c>
      <c r="L120" s="16" t="s">
        <v>25</v>
      </c>
      <c r="M120" s="17" t="s">
        <v>20</v>
      </c>
      <c r="N120" s="22">
        <f t="shared" si="9"/>
        <v>137.7</v>
      </c>
      <c r="O120" s="23">
        <v>22.95</v>
      </c>
      <c r="P120" s="31">
        <f t="shared" si="10"/>
        <v>137.7</v>
      </c>
      <c r="Q120" s="23">
        <v>22.95</v>
      </c>
      <c r="R120" s="5">
        <f t="shared" si="11"/>
        <v>146.46</v>
      </c>
      <c r="S120" s="23">
        <v>24.41</v>
      </c>
    </row>
    <row r="121" ht="13.5" customHeight="1">
      <c r="A121" s="16" t="s">
        <v>116</v>
      </c>
      <c r="B121" s="16" t="s">
        <v>108</v>
      </c>
      <c r="C121" s="17" t="s">
        <v>109</v>
      </c>
      <c r="D121" s="18">
        <v>1203.0</v>
      </c>
      <c r="E121" s="19">
        <v>1.0</v>
      </c>
      <c r="F121" s="19">
        <v>0.0</v>
      </c>
      <c r="G121" s="19">
        <v>1.0</v>
      </c>
      <c r="H121" s="16" t="s">
        <v>25</v>
      </c>
      <c r="I121" s="20" t="s">
        <v>69</v>
      </c>
      <c r="J121" s="16" t="s">
        <v>27</v>
      </c>
      <c r="K121" s="21" t="s">
        <v>37</v>
      </c>
      <c r="L121" s="16" t="s">
        <v>25</v>
      </c>
      <c r="M121" s="17" t="s">
        <v>20</v>
      </c>
      <c r="N121" s="22">
        <f t="shared" si="9"/>
        <v>55.08</v>
      </c>
      <c r="O121" s="23">
        <v>22.95</v>
      </c>
      <c r="P121" s="31">
        <f t="shared" si="10"/>
        <v>55.08</v>
      </c>
      <c r="Q121" s="23">
        <v>22.95</v>
      </c>
      <c r="R121" s="5">
        <f t="shared" si="11"/>
        <v>58.584</v>
      </c>
      <c r="S121" s="23">
        <v>24.41</v>
      </c>
    </row>
    <row r="122" ht="13.5" customHeight="1">
      <c r="A122" s="16" t="s">
        <v>116</v>
      </c>
      <c r="B122" s="16" t="s">
        <v>108</v>
      </c>
      <c r="C122" s="17" t="s">
        <v>109</v>
      </c>
      <c r="D122" s="18">
        <v>963.0</v>
      </c>
      <c r="E122" s="19">
        <v>1.0</v>
      </c>
      <c r="F122" s="19">
        <v>0.0</v>
      </c>
      <c r="G122" s="19">
        <v>1.0</v>
      </c>
      <c r="H122" s="16" t="s">
        <v>25</v>
      </c>
      <c r="I122" s="20" t="s">
        <v>69</v>
      </c>
      <c r="J122" s="16" t="s">
        <v>27</v>
      </c>
      <c r="K122" s="21" t="s">
        <v>37</v>
      </c>
      <c r="L122" s="16" t="s">
        <v>25</v>
      </c>
      <c r="M122" s="17" t="s">
        <v>20</v>
      </c>
      <c r="N122" s="22">
        <f t="shared" si="9"/>
        <v>55.08</v>
      </c>
      <c r="O122" s="23">
        <v>22.95</v>
      </c>
      <c r="P122" s="31">
        <f t="shared" si="10"/>
        <v>55.08</v>
      </c>
      <c r="Q122" s="23">
        <v>22.95</v>
      </c>
      <c r="R122" s="5">
        <f t="shared" si="11"/>
        <v>58.584</v>
      </c>
      <c r="S122" s="23">
        <v>24.41</v>
      </c>
    </row>
    <row r="123" ht="13.5" customHeight="1">
      <c r="A123" s="16" t="s">
        <v>116</v>
      </c>
      <c r="B123" s="16" t="s">
        <v>108</v>
      </c>
      <c r="C123" s="17" t="s">
        <v>109</v>
      </c>
      <c r="D123" s="18">
        <v>882.0</v>
      </c>
      <c r="E123" s="19">
        <v>1.0</v>
      </c>
      <c r="F123" s="19">
        <v>0.0</v>
      </c>
      <c r="G123" s="19">
        <v>1.0</v>
      </c>
      <c r="H123" s="16" t="s">
        <v>25</v>
      </c>
      <c r="I123" s="20" t="s">
        <v>69</v>
      </c>
      <c r="J123" s="16" t="s">
        <v>27</v>
      </c>
      <c r="K123" s="21" t="s">
        <v>37</v>
      </c>
      <c r="L123" s="16" t="s">
        <v>25</v>
      </c>
      <c r="M123" s="17" t="s">
        <v>20</v>
      </c>
      <c r="N123" s="22">
        <f t="shared" si="9"/>
        <v>55.08</v>
      </c>
      <c r="O123" s="23">
        <v>22.95</v>
      </c>
      <c r="P123" s="31">
        <f t="shared" si="10"/>
        <v>55.08</v>
      </c>
      <c r="Q123" s="23">
        <v>22.95</v>
      </c>
      <c r="R123" s="5">
        <f t="shared" si="11"/>
        <v>58.584</v>
      </c>
      <c r="S123" s="23">
        <v>24.41</v>
      </c>
    </row>
    <row r="124" ht="13.5" customHeight="1">
      <c r="A124" s="16" t="s">
        <v>116</v>
      </c>
      <c r="B124" s="16" t="s">
        <v>108</v>
      </c>
      <c r="C124" s="17" t="s">
        <v>109</v>
      </c>
      <c r="D124" s="18">
        <v>832.0</v>
      </c>
      <c r="E124" s="19">
        <v>4.0</v>
      </c>
      <c r="F124" s="19">
        <v>0.0</v>
      </c>
      <c r="G124" s="19">
        <v>4.0</v>
      </c>
      <c r="H124" s="16" t="s">
        <v>25</v>
      </c>
      <c r="I124" s="20" t="s">
        <v>102</v>
      </c>
      <c r="J124" s="16" t="s">
        <v>27</v>
      </c>
      <c r="K124" s="21" t="s">
        <v>37</v>
      </c>
      <c r="L124" s="16" t="s">
        <v>25</v>
      </c>
      <c r="M124" s="17" t="s">
        <v>20</v>
      </c>
      <c r="N124" s="22">
        <f t="shared" si="9"/>
        <v>82.62</v>
      </c>
      <c r="O124" s="23">
        <v>22.95</v>
      </c>
      <c r="P124" s="31">
        <f t="shared" si="10"/>
        <v>82.62</v>
      </c>
      <c r="Q124" s="23">
        <v>22.95</v>
      </c>
      <c r="R124" s="5">
        <f t="shared" si="11"/>
        <v>87.876</v>
      </c>
      <c r="S124" s="23">
        <v>24.41</v>
      </c>
    </row>
    <row r="125" ht="13.5" customHeight="1">
      <c r="A125" s="16" t="s">
        <v>116</v>
      </c>
      <c r="B125" s="16" t="s">
        <v>108</v>
      </c>
      <c r="C125" s="17" t="s">
        <v>109</v>
      </c>
      <c r="D125" s="18">
        <v>723.0</v>
      </c>
      <c r="E125" s="19">
        <v>1.0</v>
      </c>
      <c r="F125" s="19">
        <v>0.0</v>
      </c>
      <c r="G125" s="19">
        <v>1.0</v>
      </c>
      <c r="H125" s="16" t="s">
        <v>25</v>
      </c>
      <c r="I125" s="20" t="s">
        <v>69</v>
      </c>
      <c r="J125" s="16" t="s">
        <v>27</v>
      </c>
      <c r="K125" s="21" t="s">
        <v>37</v>
      </c>
      <c r="L125" s="16" t="s">
        <v>25</v>
      </c>
      <c r="M125" s="17" t="s">
        <v>20</v>
      </c>
      <c r="N125" s="22">
        <f t="shared" si="9"/>
        <v>55.08</v>
      </c>
      <c r="O125" s="23">
        <v>22.95</v>
      </c>
      <c r="P125" s="31">
        <f t="shared" si="10"/>
        <v>55.08</v>
      </c>
      <c r="Q125" s="23">
        <v>22.95</v>
      </c>
      <c r="R125" s="5">
        <f t="shared" si="11"/>
        <v>58.584</v>
      </c>
      <c r="S125" s="23">
        <v>24.41</v>
      </c>
    </row>
    <row r="126" ht="13.5" customHeight="1">
      <c r="A126" s="16" t="s">
        <v>116</v>
      </c>
      <c r="B126" s="16" t="s">
        <v>108</v>
      </c>
      <c r="C126" s="17" t="s">
        <v>109</v>
      </c>
      <c r="D126" s="18">
        <v>642.0</v>
      </c>
      <c r="E126" s="19">
        <v>1.0</v>
      </c>
      <c r="F126" s="19">
        <v>0.0</v>
      </c>
      <c r="G126" s="19">
        <v>1.0</v>
      </c>
      <c r="H126" s="16" t="s">
        <v>25</v>
      </c>
      <c r="I126" s="20" t="s">
        <v>69</v>
      </c>
      <c r="J126" s="16" t="s">
        <v>27</v>
      </c>
      <c r="K126" s="21" t="s">
        <v>37</v>
      </c>
      <c r="L126" s="16" t="s">
        <v>25</v>
      </c>
      <c r="M126" s="17" t="s">
        <v>20</v>
      </c>
      <c r="N126" s="22">
        <f t="shared" si="9"/>
        <v>55.08</v>
      </c>
      <c r="O126" s="23">
        <v>22.95</v>
      </c>
      <c r="P126" s="31">
        <f t="shared" si="10"/>
        <v>55.08</v>
      </c>
      <c r="Q126" s="23">
        <v>22.95</v>
      </c>
      <c r="R126" s="5">
        <f t="shared" si="11"/>
        <v>58.584</v>
      </c>
      <c r="S126" s="23">
        <v>24.41</v>
      </c>
    </row>
    <row r="127" ht="13.5" customHeight="1">
      <c r="A127" s="16" t="s">
        <v>116</v>
      </c>
      <c r="B127" s="16" t="s">
        <v>108</v>
      </c>
      <c r="C127" s="17" t="s">
        <v>109</v>
      </c>
      <c r="D127" s="18">
        <v>247.0</v>
      </c>
      <c r="E127" s="19">
        <v>2.0</v>
      </c>
      <c r="F127" s="19">
        <v>0.0</v>
      </c>
      <c r="G127" s="19">
        <v>2.0</v>
      </c>
      <c r="H127" s="16" t="s">
        <v>25</v>
      </c>
      <c r="I127" s="20" t="s">
        <v>69</v>
      </c>
      <c r="J127" s="16" t="s">
        <v>27</v>
      </c>
      <c r="K127" s="21" t="s">
        <v>37</v>
      </c>
      <c r="L127" s="16" t="s">
        <v>25</v>
      </c>
      <c r="M127" s="17" t="s">
        <v>20</v>
      </c>
      <c r="N127" s="22">
        <f t="shared" si="9"/>
        <v>55.08</v>
      </c>
      <c r="O127" s="23">
        <v>22.95</v>
      </c>
      <c r="P127" s="31">
        <f t="shared" si="10"/>
        <v>55.08</v>
      </c>
      <c r="Q127" s="23">
        <v>22.95</v>
      </c>
      <c r="R127" s="5">
        <f t="shared" si="11"/>
        <v>58.584</v>
      </c>
      <c r="S127" s="23">
        <v>24.41</v>
      </c>
    </row>
    <row r="128" ht="13.5" customHeight="1">
      <c r="A128" s="16" t="s">
        <v>116</v>
      </c>
      <c r="B128" s="16" t="s">
        <v>108</v>
      </c>
      <c r="C128" s="17" t="s">
        <v>109</v>
      </c>
      <c r="D128" s="18">
        <v>232.0</v>
      </c>
      <c r="E128" s="19">
        <v>3.0</v>
      </c>
      <c r="F128" s="19">
        <v>0.0</v>
      </c>
      <c r="G128" s="19">
        <v>3.0</v>
      </c>
      <c r="H128" s="16" t="s">
        <v>25</v>
      </c>
      <c r="I128" s="20" t="s">
        <v>69</v>
      </c>
      <c r="J128" s="16" t="s">
        <v>27</v>
      </c>
      <c r="K128" s="21" t="s">
        <v>37</v>
      </c>
      <c r="L128" s="16" t="s">
        <v>25</v>
      </c>
      <c r="M128" s="17" t="s">
        <v>20</v>
      </c>
      <c r="N128" s="22">
        <f t="shared" si="9"/>
        <v>55.08</v>
      </c>
      <c r="O128" s="23">
        <v>22.95</v>
      </c>
      <c r="P128" s="31">
        <f t="shared" si="10"/>
        <v>55.08</v>
      </c>
      <c r="Q128" s="23">
        <v>22.95</v>
      </c>
      <c r="R128" s="5">
        <f t="shared" si="11"/>
        <v>58.584</v>
      </c>
      <c r="S128" s="23">
        <v>24.41</v>
      </c>
    </row>
    <row r="129" ht="13.5" customHeight="1">
      <c r="A129" s="16" t="s">
        <v>116</v>
      </c>
      <c r="B129" s="16" t="s">
        <v>108</v>
      </c>
      <c r="C129" s="17" t="s">
        <v>109</v>
      </c>
      <c r="D129" s="18">
        <v>220.0</v>
      </c>
      <c r="E129" s="19">
        <v>1.0</v>
      </c>
      <c r="F129" s="19">
        <v>0.0</v>
      </c>
      <c r="G129" s="19">
        <v>1.0</v>
      </c>
      <c r="H129" s="16" t="s">
        <v>25</v>
      </c>
      <c r="I129" s="20" t="s">
        <v>69</v>
      </c>
      <c r="J129" s="16" t="s">
        <v>27</v>
      </c>
      <c r="K129" s="21" t="s">
        <v>37</v>
      </c>
      <c r="L129" s="16" t="s">
        <v>25</v>
      </c>
      <c r="M129" s="17" t="s">
        <v>20</v>
      </c>
      <c r="N129" s="22">
        <f t="shared" si="9"/>
        <v>55.08</v>
      </c>
      <c r="O129" s="23">
        <v>22.95</v>
      </c>
      <c r="P129" s="31">
        <f t="shared" si="10"/>
        <v>55.08</v>
      </c>
      <c r="Q129" s="23">
        <v>22.95</v>
      </c>
      <c r="R129" s="5">
        <f t="shared" si="11"/>
        <v>58.584</v>
      </c>
      <c r="S129" s="23">
        <v>24.41</v>
      </c>
    </row>
    <row r="130" ht="13.5" customHeight="1">
      <c r="A130" s="16" t="s">
        <v>116</v>
      </c>
      <c r="B130" s="16" t="s">
        <v>108</v>
      </c>
      <c r="C130" s="17" t="s">
        <v>109</v>
      </c>
      <c r="D130" s="18">
        <v>220.0</v>
      </c>
      <c r="E130" s="19">
        <v>1.0</v>
      </c>
      <c r="F130" s="19">
        <v>0.0</v>
      </c>
      <c r="G130" s="19">
        <v>1.0</v>
      </c>
      <c r="H130" s="16" t="s">
        <v>25</v>
      </c>
      <c r="I130" s="20" t="s">
        <v>69</v>
      </c>
      <c r="J130" s="16" t="s">
        <v>27</v>
      </c>
      <c r="K130" s="21" t="s">
        <v>37</v>
      </c>
      <c r="L130" s="16" t="s">
        <v>25</v>
      </c>
      <c r="M130" s="17" t="s">
        <v>20</v>
      </c>
      <c r="N130" s="22">
        <f t="shared" si="9"/>
        <v>55.08</v>
      </c>
      <c r="O130" s="23">
        <v>22.95</v>
      </c>
      <c r="P130" s="31">
        <f t="shared" si="10"/>
        <v>55.08</v>
      </c>
      <c r="Q130" s="23">
        <v>22.95</v>
      </c>
      <c r="R130" s="5">
        <f t="shared" si="11"/>
        <v>58.584</v>
      </c>
      <c r="S130" s="23">
        <v>24.41</v>
      </c>
    </row>
    <row r="131" ht="13.5" customHeight="1">
      <c r="A131" s="16" t="s">
        <v>116</v>
      </c>
      <c r="B131" s="16" t="s">
        <v>108</v>
      </c>
      <c r="C131" s="17" t="s">
        <v>109</v>
      </c>
      <c r="D131" s="18">
        <v>217.0</v>
      </c>
      <c r="E131" s="19">
        <v>8.0</v>
      </c>
      <c r="F131" s="19">
        <v>0.0</v>
      </c>
      <c r="G131" s="19">
        <v>8.0</v>
      </c>
      <c r="H131" s="16" t="s">
        <v>25</v>
      </c>
      <c r="I131" s="20" t="s">
        <v>69</v>
      </c>
      <c r="J131" s="16" t="s">
        <v>27</v>
      </c>
      <c r="K131" s="21" t="s">
        <v>37</v>
      </c>
      <c r="L131" s="16" t="s">
        <v>25</v>
      </c>
      <c r="M131" s="17" t="s">
        <v>20</v>
      </c>
      <c r="N131" s="22">
        <f t="shared" si="9"/>
        <v>55.08</v>
      </c>
      <c r="O131" s="23">
        <v>22.95</v>
      </c>
      <c r="P131" s="31">
        <f t="shared" si="10"/>
        <v>55.08</v>
      </c>
      <c r="Q131" s="23">
        <v>22.95</v>
      </c>
      <c r="R131" s="5">
        <f t="shared" si="11"/>
        <v>58.584</v>
      </c>
      <c r="S131" s="23">
        <v>24.41</v>
      </c>
    </row>
    <row r="132" ht="13.5" customHeight="1">
      <c r="A132" s="16" t="s">
        <v>116</v>
      </c>
      <c r="B132" s="16" t="s">
        <v>108</v>
      </c>
      <c r="C132" s="17" t="s">
        <v>109</v>
      </c>
      <c r="D132" s="18">
        <v>111.0</v>
      </c>
      <c r="E132" s="19">
        <v>1.0</v>
      </c>
      <c r="F132" s="19">
        <v>0.0</v>
      </c>
      <c r="G132" s="19">
        <v>1.0</v>
      </c>
      <c r="H132" s="16" t="s">
        <v>25</v>
      </c>
      <c r="I132" s="20" t="s">
        <v>69</v>
      </c>
      <c r="J132" s="16" t="s">
        <v>27</v>
      </c>
      <c r="K132" s="21" t="s">
        <v>37</v>
      </c>
      <c r="L132" s="16" t="s">
        <v>25</v>
      </c>
      <c r="M132" s="17" t="s">
        <v>20</v>
      </c>
      <c r="N132" s="22">
        <f t="shared" si="9"/>
        <v>55.08</v>
      </c>
      <c r="O132" s="23">
        <v>22.95</v>
      </c>
      <c r="P132" s="31">
        <f t="shared" si="10"/>
        <v>55.08</v>
      </c>
      <c r="Q132" s="23">
        <v>22.95</v>
      </c>
      <c r="R132" s="5">
        <f t="shared" si="11"/>
        <v>58.584</v>
      </c>
      <c r="S132" s="23">
        <v>24.41</v>
      </c>
    </row>
    <row r="133" ht="13.5" customHeight="1">
      <c r="A133" s="16" t="s">
        <v>116</v>
      </c>
      <c r="B133" s="16" t="s">
        <v>108</v>
      </c>
      <c r="C133" s="17" t="s">
        <v>109</v>
      </c>
      <c r="D133" s="18">
        <v>111.0</v>
      </c>
      <c r="E133" s="19">
        <v>1.0</v>
      </c>
      <c r="F133" s="19">
        <v>0.0</v>
      </c>
      <c r="G133" s="19">
        <v>1.0</v>
      </c>
      <c r="H133" s="16" t="s">
        <v>25</v>
      </c>
      <c r="I133" s="20" t="s">
        <v>69</v>
      </c>
      <c r="J133" s="16" t="s">
        <v>27</v>
      </c>
      <c r="K133" s="21" t="s">
        <v>37</v>
      </c>
      <c r="L133" s="16" t="s">
        <v>25</v>
      </c>
      <c r="M133" s="17" t="s">
        <v>20</v>
      </c>
      <c r="N133" s="22">
        <f t="shared" si="9"/>
        <v>55.08</v>
      </c>
      <c r="O133" s="23">
        <v>22.95</v>
      </c>
      <c r="P133" s="31">
        <f t="shared" si="10"/>
        <v>55.08</v>
      </c>
      <c r="Q133" s="23">
        <v>22.95</v>
      </c>
      <c r="R133" s="5">
        <f t="shared" si="11"/>
        <v>58.584</v>
      </c>
      <c r="S133" s="23">
        <v>24.41</v>
      </c>
    </row>
    <row r="134" ht="13.5" customHeight="1">
      <c r="A134" s="16" t="s">
        <v>116</v>
      </c>
      <c r="B134" s="16" t="s">
        <v>108</v>
      </c>
      <c r="C134" s="17" t="s">
        <v>109</v>
      </c>
      <c r="D134" s="18">
        <v>108.0</v>
      </c>
      <c r="E134" s="19">
        <v>5.0</v>
      </c>
      <c r="F134" s="19">
        <v>0.0</v>
      </c>
      <c r="G134" s="19">
        <v>5.0</v>
      </c>
      <c r="H134" s="16" t="s">
        <v>25</v>
      </c>
      <c r="I134" s="20" t="s">
        <v>69</v>
      </c>
      <c r="J134" s="16" t="s">
        <v>27</v>
      </c>
      <c r="K134" s="21" t="s">
        <v>37</v>
      </c>
      <c r="L134" s="16" t="s">
        <v>25</v>
      </c>
      <c r="M134" s="17" t="s">
        <v>20</v>
      </c>
      <c r="N134" s="22">
        <f t="shared" si="9"/>
        <v>55.08</v>
      </c>
      <c r="O134" s="23">
        <v>22.95</v>
      </c>
      <c r="P134" s="31">
        <f t="shared" si="10"/>
        <v>55.08</v>
      </c>
      <c r="Q134" s="23">
        <v>22.95</v>
      </c>
      <c r="R134" s="5">
        <f t="shared" si="11"/>
        <v>58.584</v>
      </c>
      <c r="S134" s="23">
        <v>24.41</v>
      </c>
    </row>
    <row r="135" ht="13.5" customHeight="1">
      <c r="A135" s="16" t="s">
        <v>116</v>
      </c>
      <c r="B135" s="16" t="s">
        <v>108</v>
      </c>
      <c r="C135" s="17" t="s">
        <v>109</v>
      </c>
      <c r="D135" s="18">
        <v>93.0</v>
      </c>
      <c r="E135" s="19">
        <v>1.0</v>
      </c>
      <c r="F135" s="19">
        <v>0.0</v>
      </c>
      <c r="G135" s="19">
        <v>1.0</v>
      </c>
      <c r="H135" s="16" t="s">
        <v>25</v>
      </c>
      <c r="I135" s="20" t="s">
        <v>69</v>
      </c>
      <c r="J135" s="16" t="s">
        <v>27</v>
      </c>
      <c r="K135" s="21" t="s">
        <v>37</v>
      </c>
      <c r="L135" s="16" t="s">
        <v>25</v>
      </c>
      <c r="M135" s="17" t="s">
        <v>20</v>
      </c>
      <c r="N135" s="22">
        <f t="shared" si="9"/>
        <v>55.08</v>
      </c>
      <c r="O135" s="23">
        <v>22.95</v>
      </c>
      <c r="P135" s="31">
        <f t="shared" si="10"/>
        <v>55.08</v>
      </c>
      <c r="Q135" s="23">
        <v>22.95</v>
      </c>
      <c r="R135" s="5">
        <f t="shared" si="11"/>
        <v>58.584</v>
      </c>
      <c r="S135" s="23">
        <v>24.41</v>
      </c>
    </row>
    <row r="136" ht="13.5" customHeight="1">
      <c r="A136" s="16" t="s">
        <v>116</v>
      </c>
      <c r="B136" s="16" t="s">
        <v>108</v>
      </c>
      <c r="C136" s="17" t="s">
        <v>109</v>
      </c>
      <c r="D136" s="18">
        <v>93.0</v>
      </c>
      <c r="E136" s="19">
        <v>1.0</v>
      </c>
      <c r="F136" s="19">
        <v>0.0</v>
      </c>
      <c r="G136" s="19">
        <v>1.0</v>
      </c>
      <c r="H136" s="16" t="s">
        <v>25</v>
      </c>
      <c r="I136" s="20" t="s">
        <v>69</v>
      </c>
      <c r="J136" s="16" t="s">
        <v>27</v>
      </c>
      <c r="K136" s="21" t="s">
        <v>37</v>
      </c>
      <c r="L136" s="16" t="s">
        <v>25</v>
      </c>
      <c r="M136" s="17" t="s">
        <v>20</v>
      </c>
      <c r="N136" s="22">
        <f t="shared" si="9"/>
        <v>55.08</v>
      </c>
      <c r="O136" s="23">
        <v>22.95</v>
      </c>
      <c r="P136" s="31">
        <f t="shared" si="10"/>
        <v>55.08</v>
      </c>
      <c r="Q136" s="23">
        <v>22.95</v>
      </c>
      <c r="R136" s="5">
        <f t="shared" si="11"/>
        <v>58.584</v>
      </c>
      <c r="S136" s="23">
        <v>24.41</v>
      </c>
    </row>
    <row r="137" ht="13.5" customHeight="1">
      <c r="A137" s="16" t="s">
        <v>118</v>
      </c>
      <c r="B137" s="16" t="s">
        <v>108</v>
      </c>
      <c r="C137" s="17" t="s">
        <v>109</v>
      </c>
      <c r="D137" s="18">
        <v>1810.0</v>
      </c>
      <c r="E137" s="19">
        <v>2.0</v>
      </c>
      <c r="F137" s="19">
        <v>0.0</v>
      </c>
      <c r="G137" s="19">
        <v>2.0</v>
      </c>
      <c r="H137" s="16" t="s">
        <v>25</v>
      </c>
      <c r="I137" s="20" t="s">
        <v>59</v>
      </c>
      <c r="J137" s="16" t="s">
        <v>27</v>
      </c>
      <c r="K137" s="21" t="s">
        <v>37</v>
      </c>
      <c r="L137" s="16" t="s">
        <v>25</v>
      </c>
      <c r="M137" s="17" t="s">
        <v>20</v>
      </c>
      <c r="N137" s="22">
        <f t="shared" si="9"/>
        <v>89.505</v>
      </c>
      <c r="O137" s="23">
        <v>22.95</v>
      </c>
      <c r="P137" s="31">
        <f t="shared" si="10"/>
        <v>89.505</v>
      </c>
      <c r="Q137" s="23">
        <v>22.95</v>
      </c>
      <c r="R137" s="5">
        <f t="shared" si="11"/>
        <v>95.199</v>
      </c>
      <c r="S137" s="23">
        <v>24.41</v>
      </c>
    </row>
    <row r="138" ht="13.5" customHeight="1">
      <c r="A138" s="16" t="s">
        <v>118</v>
      </c>
      <c r="B138" s="16" t="s">
        <v>108</v>
      </c>
      <c r="C138" s="17" t="s">
        <v>109</v>
      </c>
      <c r="D138" s="18">
        <v>1210.0</v>
      </c>
      <c r="E138" s="19">
        <v>4.0</v>
      </c>
      <c r="F138" s="19">
        <v>0.0</v>
      </c>
      <c r="G138" s="19">
        <v>4.0</v>
      </c>
      <c r="H138" s="16" t="s">
        <v>25</v>
      </c>
      <c r="I138" s="20" t="s">
        <v>119</v>
      </c>
      <c r="J138" s="16" t="s">
        <v>27</v>
      </c>
      <c r="K138" s="21" t="s">
        <v>68</v>
      </c>
      <c r="L138" s="16" t="s">
        <v>25</v>
      </c>
      <c r="M138" s="17" t="s">
        <v>20</v>
      </c>
      <c r="N138" s="22">
        <f t="shared" si="9"/>
        <v>114.75</v>
      </c>
      <c r="O138" s="23">
        <v>22.95</v>
      </c>
      <c r="P138" s="31">
        <f t="shared" si="10"/>
        <v>114.75</v>
      </c>
      <c r="Q138" s="23">
        <v>22.95</v>
      </c>
      <c r="R138" s="5">
        <f t="shared" si="11"/>
        <v>122.05</v>
      </c>
      <c r="S138" s="23">
        <v>24.41</v>
      </c>
    </row>
    <row r="139" ht="13.5" customHeight="1">
      <c r="A139" s="16" t="s">
        <v>118</v>
      </c>
      <c r="B139" s="16" t="s">
        <v>108</v>
      </c>
      <c r="C139" s="17" t="s">
        <v>109</v>
      </c>
      <c r="D139" s="18">
        <v>910.0</v>
      </c>
      <c r="E139" s="19">
        <v>1.0</v>
      </c>
      <c r="F139" s="19">
        <v>0.0</v>
      </c>
      <c r="G139" s="19">
        <v>1.0</v>
      </c>
      <c r="H139" s="16" t="s">
        <v>25</v>
      </c>
      <c r="I139" s="20" t="s">
        <v>69</v>
      </c>
      <c r="J139" s="16" t="s">
        <v>27</v>
      </c>
      <c r="K139" s="21" t="s">
        <v>37</v>
      </c>
      <c r="L139" s="16" t="s">
        <v>25</v>
      </c>
      <c r="M139" s="17" t="s">
        <v>20</v>
      </c>
      <c r="N139" s="22">
        <f t="shared" si="9"/>
        <v>55.08</v>
      </c>
      <c r="O139" s="23">
        <v>22.95</v>
      </c>
      <c r="P139" s="31">
        <f t="shared" si="10"/>
        <v>55.08</v>
      </c>
      <c r="Q139" s="23">
        <v>22.95</v>
      </c>
      <c r="R139" s="5">
        <f t="shared" si="11"/>
        <v>58.584</v>
      </c>
      <c r="S139" s="23">
        <v>24.41</v>
      </c>
    </row>
    <row r="140" ht="13.5" customHeight="1">
      <c r="A140" s="16" t="s">
        <v>118</v>
      </c>
      <c r="B140" s="16" t="s">
        <v>108</v>
      </c>
      <c r="C140" s="17" t="s">
        <v>109</v>
      </c>
      <c r="D140" s="18">
        <v>610.0</v>
      </c>
      <c r="E140" s="19">
        <v>6.0</v>
      </c>
      <c r="F140" s="19">
        <v>0.0</v>
      </c>
      <c r="G140" s="19">
        <v>6.0</v>
      </c>
      <c r="H140" s="16" t="s">
        <v>25</v>
      </c>
      <c r="I140" s="20" t="s">
        <v>59</v>
      </c>
      <c r="J140" s="16" t="s">
        <v>27</v>
      </c>
      <c r="K140" s="21" t="s">
        <v>37</v>
      </c>
      <c r="L140" s="16" t="s">
        <v>25</v>
      </c>
      <c r="M140" s="17" t="s">
        <v>20</v>
      </c>
      <c r="N140" s="22">
        <f t="shared" si="9"/>
        <v>89.505</v>
      </c>
      <c r="O140" s="23">
        <v>22.95</v>
      </c>
      <c r="P140" s="31">
        <f t="shared" si="10"/>
        <v>89.505</v>
      </c>
      <c r="Q140" s="23">
        <v>22.95</v>
      </c>
      <c r="R140" s="5">
        <f t="shared" si="11"/>
        <v>95.199</v>
      </c>
      <c r="S140" s="23">
        <v>24.41</v>
      </c>
    </row>
    <row r="141" ht="13.5" customHeight="1">
      <c r="A141" s="16" t="s">
        <v>118</v>
      </c>
      <c r="B141" s="16" t="s">
        <v>108</v>
      </c>
      <c r="C141" s="17" t="s">
        <v>109</v>
      </c>
      <c r="D141" s="18">
        <v>555.0</v>
      </c>
      <c r="E141" s="19">
        <v>2.0</v>
      </c>
      <c r="F141" s="19">
        <v>0.0</v>
      </c>
      <c r="G141" s="19">
        <v>6.0</v>
      </c>
      <c r="H141" s="16" t="s">
        <v>25</v>
      </c>
      <c r="I141" s="20" t="s">
        <v>102</v>
      </c>
      <c r="J141" s="16" t="s">
        <v>27</v>
      </c>
      <c r="K141" s="21" t="s">
        <v>37</v>
      </c>
      <c r="L141" s="16" t="s">
        <v>25</v>
      </c>
      <c r="M141" s="17" t="s">
        <v>20</v>
      </c>
      <c r="N141" s="22">
        <f t="shared" si="9"/>
        <v>82.62</v>
      </c>
      <c r="O141" s="23">
        <v>22.95</v>
      </c>
      <c r="P141" s="31">
        <f t="shared" si="10"/>
        <v>82.62</v>
      </c>
      <c r="Q141" s="23">
        <v>22.95</v>
      </c>
      <c r="R141" s="5">
        <f t="shared" si="11"/>
        <v>87.876</v>
      </c>
      <c r="S141" s="23">
        <v>24.41</v>
      </c>
    </row>
    <row r="142" ht="13.5" customHeight="1">
      <c r="A142" s="16" t="s">
        <v>118</v>
      </c>
      <c r="B142" s="16" t="s">
        <v>108</v>
      </c>
      <c r="C142" s="17" t="s">
        <v>109</v>
      </c>
      <c r="D142" s="18">
        <v>273.0</v>
      </c>
      <c r="E142" s="19">
        <v>2.0</v>
      </c>
      <c r="F142" s="19">
        <v>0.0</v>
      </c>
      <c r="G142" s="19">
        <v>6.0</v>
      </c>
      <c r="H142" s="16" t="s">
        <v>25</v>
      </c>
      <c r="I142" s="20" t="s">
        <v>69</v>
      </c>
      <c r="J142" s="16" t="s">
        <v>27</v>
      </c>
      <c r="K142" s="21" t="s">
        <v>37</v>
      </c>
      <c r="L142" s="16" t="s">
        <v>25</v>
      </c>
      <c r="M142" s="17" t="s">
        <v>20</v>
      </c>
      <c r="N142" s="22">
        <f t="shared" si="9"/>
        <v>55.08</v>
      </c>
      <c r="O142" s="23">
        <v>22.95</v>
      </c>
      <c r="P142" s="31">
        <f t="shared" si="10"/>
        <v>55.08</v>
      </c>
      <c r="Q142" s="23">
        <v>22.95</v>
      </c>
      <c r="R142" s="5">
        <f t="shared" si="11"/>
        <v>58.584</v>
      </c>
      <c r="S142" s="23">
        <v>24.41</v>
      </c>
    </row>
    <row r="143" ht="13.5" customHeight="1">
      <c r="A143" s="16" t="s">
        <v>118</v>
      </c>
      <c r="B143" s="16" t="s">
        <v>108</v>
      </c>
      <c r="C143" s="17" t="s">
        <v>109</v>
      </c>
      <c r="D143" s="18">
        <v>272.0</v>
      </c>
      <c r="E143" s="19">
        <v>2.0</v>
      </c>
      <c r="F143" s="19">
        <v>0.0</v>
      </c>
      <c r="G143" s="19">
        <v>6.0</v>
      </c>
      <c r="H143" s="16" t="s">
        <v>25</v>
      </c>
      <c r="I143" s="20" t="s">
        <v>69</v>
      </c>
      <c r="J143" s="16" t="s">
        <v>27</v>
      </c>
      <c r="K143" s="21" t="s">
        <v>37</v>
      </c>
      <c r="L143" s="16" t="s">
        <v>25</v>
      </c>
      <c r="M143" s="17" t="s">
        <v>20</v>
      </c>
      <c r="N143" s="22">
        <f t="shared" si="9"/>
        <v>55.08</v>
      </c>
      <c r="O143" s="23">
        <v>22.95</v>
      </c>
      <c r="P143" s="31">
        <f t="shared" si="10"/>
        <v>55.08</v>
      </c>
      <c r="Q143" s="23">
        <v>22.95</v>
      </c>
      <c r="R143" s="5">
        <f t="shared" si="11"/>
        <v>58.584</v>
      </c>
      <c r="S143" s="23">
        <v>24.41</v>
      </c>
    </row>
    <row r="144" ht="13.5" customHeight="1">
      <c r="A144" s="16" t="s">
        <v>118</v>
      </c>
      <c r="B144" s="16" t="s">
        <v>108</v>
      </c>
      <c r="C144" s="17" t="s">
        <v>109</v>
      </c>
      <c r="D144" s="18">
        <v>267.0</v>
      </c>
      <c r="E144" s="19">
        <v>2.0</v>
      </c>
      <c r="F144" s="19">
        <v>0.0</v>
      </c>
      <c r="G144" s="19">
        <v>6.0</v>
      </c>
      <c r="H144" s="16" t="s">
        <v>25</v>
      </c>
      <c r="I144" s="20" t="s">
        <v>69</v>
      </c>
      <c r="J144" s="16" t="s">
        <v>27</v>
      </c>
      <c r="K144" s="21" t="s">
        <v>37</v>
      </c>
      <c r="L144" s="16" t="s">
        <v>25</v>
      </c>
      <c r="M144" s="17" t="s">
        <v>20</v>
      </c>
      <c r="N144" s="22">
        <f t="shared" si="9"/>
        <v>55.08</v>
      </c>
      <c r="O144" s="23">
        <v>22.95</v>
      </c>
      <c r="P144" s="31">
        <f t="shared" si="10"/>
        <v>55.08</v>
      </c>
      <c r="Q144" s="23">
        <v>22.95</v>
      </c>
      <c r="R144" s="5">
        <f t="shared" si="11"/>
        <v>58.584</v>
      </c>
      <c r="S144" s="23">
        <v>24.41</v>
      </c>
    </row>
    <row r="145" ht="13.5" customHeight="1">
      <c r="A145" s="16" t="s">
        <v>120</v>
      </c>
      <c r="B145" s="16" t="s">
        <v>87</v>
      </c>
      <c r="C145" s="17"/>
      <c r="D145" s="18">
        <v>0.0</v>
      </c>
      <c r="E145" s="19">
        <v>45.0</v>
      </c>
      <c r="F145" s="19">
        <v>10.0</v>
      </c>
      <c r="G145" s="19">
        <v>49.5</v>
      </c>
      <c r="H145" s="16" t="s">
        <v>77</v>
      </c>
      <c r="I145" s="20" t="s">
        <v>121</v>
      </c>
      <c r="J145" s="16" t="s">
        <v>88</v>
      </c>
      <c r="K145" s="21" t="s">
        <v>64</v>
      </c>
      <c r="L145" s="16" t="s">
        <v>89</v>
      </c>
      <c r="M145" s="17" t="s">
        <v>20</v>
      </c>
      <c r="N145" s="22">
        <f>MULTIPLY(O145,G145)</f>
        <v>2423.025</v>
      </c>
      <c r="O145" s="23">
        <v>48.95</v>
      </c>
      <c r="P145" s="31">
        <f>MULTIPLY(Q145,G145)</f>
        <v>2423.025</v>
      </c>
      <c r="Q145" s="23">
        <v>48.95</v>
      </c>
      <c r="R145" s="5">
        <f>MULTIPLY(S145,G145)</f>
        <v>5547.96</v>
      </c>
      <c r="S145" s="23">
        <v>112.08</v>
      </c>
    </row>
    <row r="146" ht="13.5" customHeight="1">
      <c r="A146" s="16" t="s">
        <v>122</v>
      </c>
      <c r="B146" s="16" t="s">
        <v>108</v>
      </c>
      <c r="C146" s="17" t="s">
        <v>115</v>
      </c>
      <c r="D146" s="18">
        <v>4554.0</v>
      </c>
      <c r="E146" s="19">
        <v>1.0</v>
      </c>
      <c r="F146" s="19">
        <v>0.0</v>
      </c>
      <c r="G146" s="19">
        <v>1.0</v>
      </c>
      <c r="H146" s="16" t="s">
        <v>25</v>
      </c>
      <c r="I146" s="20" t="s">
        <v>69</v>
      </c>
      <c r="J146" s="16" t="s">
        <v>93</v>
      </c>
      <c r="K146" s="21" t="s">
        <v>37</v>
      </c>
      <c r="L146" s="16" t="s">
        <v>25</v>
      </c>
      <c r="M146" s="17" t="s">
        <v>20</v>
      </c>
      <c r="N146" s="22">
        <f t="shared" ref="N146:N191" si="12">MULTIPLY((I146*K146),(O146*0.001))</f>
        <v>61.8</v>
      </c>
      <c r="O146" s="23">
        <v>25.75</v>
      </c>
      <c r="P146" s="31">
        <f t="shared" ref="P146:P191" si="13">MULTIPLY((I146*K146),(Q146*0.001))</f>
        <v>61.8</v>
      </c>
      <c r="Q146" s="23">
        <v>25.75</v>
      </c>
      <c r="R146" s="5">
        <f t="shared" ref="R146:R191" si="14">MULTIPLY((I146*K146),(S146*0.001))</f>
        <v>69.12</v>
      </c>
      <c r="S146" s="23">
        <v>28.8</v>
      </c>
    </row>
    <row r="147" ht="13.5" customHeight="1">
      <c r="A147" s="16" t="s">
        <v>122</v>
      </c>
      <c r="B147" s="16" t="s">
        <v>108</v>
      </c>
      <c r="C147" s="17" t="s">
        <v>115</v>
      </c>
      <c r="D147" s="18">
        <v>2445.0</v>
      </c>
      <c r="E147" s="19">
        <v>1.0</v>
      </c>
      <c r="F147" s="19">
        <v>0.0</v>
      </c>
      <c r="G147" s="19">
        <v>1.0</v>
      </c>
      <c r="H147" s="16" t="s">
        <v>25</v>
      </c>
      <c r="I147" s="20" t="s">
        <v>69</v>
      </c>
      <c r="J147" s="16" t="s">
        <v>93</v>
      </c>
      <c r="K147" s="21" t="s">
        <v>37</v>
      </c>
      <c r="L147" s="16" t="s">
        <v>25</v>
      </c>
      <c r="M147" s="17" t="s">
        <v>20</v>
      </c>
      <c r="N147" s="22">
        <f t="shared" si="12"/>
        <v>61.8</v>
      </c>
      <c r="O147" s="23">
        <v>25.75</v>
      </c>
      <c r="P147" s="31">
        <f t="shared" si="13"/>
        <v>61.8</v>
      </c>
      <c r="Q147" s="23">
        <v>25.75</v>
      </c>
      <c r="R147" s="5">
        <f t="shared" si="14"/>
        <v>69.12</v>
      </c>
      <c r="S147" s="23">
        <v>28.8</v>
      </c>
    </row>
    <row r="148" ht="13.5" customHeight="1">
      <c r="A148" s="16" t="s">
        <v>122</v>
      </c>
      <c r="B148" s="16" t="s">
        <v>108</v>
      </c>
      <c r="C148" s="17" t="s">
        <v>115</v>
      </c>
      <c r="D148" s="18">
        <v>1982.0</v>
      </c>
      <c r="E148" s="19">
        <v>1.0</v>
      </c>
      <c r="F148" s="19">
        <v>0.0</v>
      </c>
      <c r="G148" s="19">
        <v>1.0</v>
      </c>
      <c r="H148" s="16" t="s">
        <v>25</v>
      </c>
      <c r="I148" s="20" t="s">
        <v>69</v>
      </c>
      <c r="J148" s="16" t="s">
        <v>93</v>
      </c>
      <c r="K148" s="21" t="s">
        <v>37</v>
      </c>
      <c r="L148" s="16" t="s">
        <v>25</v>
      </c>
      <c r="M148" s="17" t="s">
        <v>20</v>
      </c>
      <c r="N148" s="22">
        <f t="shared" si="12"/>
        <v>61.8</v>
      </c>
      <c r="O148" s="23">
        <v>25.75</v>
      </c>
      <c r="P148" s="31">
        <f t="shared" si="13"/>
        <v>61.8</v>
      </c>
      <c r="Q148" s="23">
        <v>25.75</v>
      </c>
      <c r="R148" s="5">
        <f t="shared" si="14"/>
        <v>69.12</v>
      </c>
      <c r="S148" s="23">
        <v>28.8</v>
      </c>
    </row>
    <row r="149" ht="13.5" customHeight="1">
      <c r="A149" s="16" t="s">
        <v>123</v>
      </c>
      <c r="B149" s="16" t="s">
        <v>108</v>
      </c>
      <c r="C149" s="17" t="s">
        <v>124</v>
      </c>
      <c r="D149" s="18">
        <v>4636.0</v>
      </c>
      <c r="E149" s="19">
        <v>2.0</v>
      </c>
      <c r="F149" s="19">
        <v>0.0</v>
      </c>
      <c r="G149" s="19">
        <v>2.0</v>
      </c>
      <c r="H149" s="16" t="s">
        <v>25</v>
      </c>
      <c r="I149" s="20" t="s">
        <v>67</v>
      </c>
      <c r="J149" s="16" t="s">
        <v>27</v>
      </c>
      <c r="K149" s="21" t="s">
        <v>68</v>
      </c>
      <c r="L149" s="16" t="s">
        <v>25</v>
      </c>
      <c r="M149" s="17" t="s">
        <v>20</v>
      </c>
      <c r="N149" s="22">
        <f t="shared" si="12"/>
        <v>162.72</v>
      </c>
      <c r="O149" s="23">
        <v>16.95</v>
      </c>
      <c r="P149" s="31">
        <f t="shared" si="13"/>
        <v>162.72</v>
      </c>
      <c r="Q149" s="23">
        <v>16.95</v>
      </c>
      <c r="R149" s="5">
        <f t="shared" si="14"/>
        <v>176.928</v>
      </c>
      <c r="S149" s="23">
        <v>18.43</v>
      </c>
    </row>
    <row r="150" ht="13.5" customHeight="1">
      <c r="A150" s="16" t="s">
        <v>123</v>
      </c>
      <c r="B150" s="16" t="s">
        <v>108</v>
      </c>
      <c r="C150" s="17" t="s">
        <v>124</v>
      </c>
      <c r="D150" s="18">
        <v>4554.0</v>
      </c>
      <c r="E150" s="19">
        <v>1.0</v>
      </c>
      <c r="F150" s="19">
        <v>0.0</v>
      </c>
      <c r="G150" s="19">
        <v>1.0</v>
      </c>
      <c r="H150" s="16" t="s">
        <v>25</v>
      </c>
      <c r="I150" s="20" t="s">
        <v>67</v>
      </c>
      <c r="J150" s="16" t="s">
        <v>27</v>
      </c>
      <c r="K150" s="21" t="s">
        <v>37</v>
      </c>
      <c r="L150" s="16" t="s">
        <v>25</v>
      </c>
      <c r="M150" s="17" t="s">
        <v>20</v>
      </c>
      <c r="N150" s="22">
        <f t="shared" si="12"/>
        <v>81.36</v>
      </c>
      <c r="O150" s="23">
        <v>16.95</v>
      </c>
      <c r="P150" s="31">
        <f t="shared" si="13"/>
        <v>81.36</v>
      </c>
      <c r="Q150" s="23">
        <v>16.95</v>
      </c>
      <c r="R150" s="5">
        <f t="shared" si="14"/>
        <v>88.464</v>
      </c>
      <c r="S150" s="23">
        <v>18.43</v>
      </c>
    </row>
    <row r="151" ht="13.5" customHeight="1">
      <c r="A151" s="16" t="s">
        <v>123</v>
      </c>
      <c r="B151" s="16" t="s">
        <v>108</v>
      </c>
      <c r="C151" s="17" t="s">
        <v>124</v>
      </c>
      <c r="D151" s="18">
        <v>3352.0</v>
      </c>
      <c r="E151" s="19">
        <v>1.0</v>
      </c>
      <c r="F151" s="19">
        <v>0.0</v>
      </c>
      <c r="G151" s="19">
        <v>1.0</v>
      </c>
      <c r="H151" s="16" t="s">
        <v>25</v>
      </c>
      <c r="I151" s="20" t="s">
        <v>102</v>
      </c>
      <c r="J151" s="16" t="s">
        <v>27</v>
      </c>
      <c r="K151" s="21" t="s">
        <v>37</v>
      </c>
      <c r="L151" s="16" t="s">
        <v>25</v>
      </c>
      <c r="M151" s="17" t="s">
        <v>20</v>
      </c>
      <c r="N151" s="22">
        <f t="shared" si="12"/>
        <v>61.02</v>
      </c>
      <c r="O151" s="23">
        <v>16.95</v>
      </c>
      <c r="P151" s="31">
        <f t="shared" si="13"/>
        <v>61.02</v>
      </c>
      <c r="Q151" s="23">
        <v>16.95</v>
      </c>
      <c r="R151" s="5">
        <f t="shared" si="14"/>
        <v>66.348</v>
      </c>
      <c r="S151" s="23">
        <v>18.43</v>
      </c>
    </row>
    <row r="152" ht="13.5" customHeight="1">
      <c r="A152" s="16" t="s">
        <v>123</v>
      </c>
      <c r="B152" s="16" t="s">
        <v>108</v>
      </c>
      <c r="C152" s="17" t="s">
        <v>124</v>
      </c>
      <c r="D152" s="18">
        <v>405.0</v>
      </c>
      <c r="E152" s="19">
        <v>9.0</v>
      </c>
      <c r="F152" s="19">
        <v>0.0</v>
      </c>
      <c r="G152" s="19">
        <v>9.0</v>
      </c>
      <c r="H152" s="16" t="s">
        <v>25</v>
      </c>
      <c r="I152" s="20" t="s">
        <v>59</v>
      </c>
      <c r="J152" s="16" t="s">
        <v>27</v>
      </c>
      <c r="K152" s="21" t="s">
        <v>37</v>
      </c>
      <c r="L152" s="16" t="s">
        <v>25</v>
      </c>
      <c r="M152" s="17" t="s">
        <v>20</v>
      </c>
      <c r="N152" s="22">
        <f t="shared" si="12"/>
        <v>66.105</v>
      </c>
      <c r="O152" s="23">
        <v>16.95</v>
      </c>
      <c r="P152" s="31">
        <f t="shared" si="13"/>
        <v>66.105</v>
      </c>
      <c r="Q152" s="23">
        <v>16.95</v>
      </c>
      <c r="R152" s="5">
        <f t="shared" si="14"/>
        <v>71.877</v>
      </c>
      <c r="S152" s="23">
        <v>18.43</v>
      </c>
    </row>
    <row r="153" ht="13.5" customHeight="1">
      <c r="A153" s="16" t="s">
        <v>123</v>
      </c>
      <c r="B153" s="16" t="s">
        <v>108</v>
      </c>
      <c r="C153" s="17" t="s">
        <v>124</v>
      </c>
      <c r="D153" s="18">
        <v>355.0</v>
      </c>
      <c r="E153" s="19">
        <v>3.0</v>
      </c>
      <c r="F153" s="19">
        <v>0.0</v>
      </c>
      <c r="G153" s="19">
        <v>3.0</v>
      </c>
      <c r="H153" s="16" t="s">
        <v>25</v>
      </c>
      <c r="I153" s="20" t="s">
        <v>69</v>
      </c>
      <c r="J153" s="16" t="s">
        <v>27</v>
      </c>
      <c r="K153" s="21" t="s">
        <v>37</v>
      </c>
      <c r="L153" s="16" t="s">
        <v>25</v>
      </c>
      <c r="M153" s="17" t="s">
        <v>20</v>
      </c>
      <c r="N153" s="22">
        <f t="shared" si="12"/>
        <v>40.68</v>
      </c>
      <c r="O153" s="23">
        <v>16.95</v>
      </c>
      <c r="P153" s="31">
        <f t="shared" si="13"/>
        <v>40.68</v>
      </c>
      <c r="Q153" s="23">
        <v>16.95</v>
      </c>
      <c r="R153" s="5">
        <f t="shared" si="14"/>
        <v>44.232</v>
      </c>
      <c r="S153" s="23">
        <v>18.43</v>
      </c>
    </row>
    <row r="154" ht="13.5" customHeight="1">
      <c r="A154" s="16" t="s">
        <v>123</v>
      </c>
      <c r="B154" s="16" t="s">
        <v>108</v>
      </c>
      <c r="C154" s="17" t="s">
        <v>124</v>
      </c>
      <c r="D154" s="18">
        <v>292.0</v>
      </c>
      <c r="E154" s="19">
        <v>1.0</v>
      </c>
      <c r="F154" s="19">
        <v>0.0</v>
      </c>
      <c r="G154" s="19">
        <v>1.0</v>
      </c>
      <c r="H154" s="16" t="s">
        <v>25</v>
      </c>
      <c r="I154" s="20" t="s">
        <v>69</v>
      </c>
      <c r="J154" s="16" t="s">
        <v>27</v>
      </c>
      <c r="K154" s="21" t="s">
        <v>37</v>
      </c>
      <c r="L154" s="16" t="s">
        <v>25</v>
      </c>
      <c r="M154" s="17" t="s">
        <v>20</v>
      </c>
      <c r="N154" s="22">
        <f t="shared" si="12"/>
        <v>40.68</v>
      </c>
      <c r="O154" s="23">
        <v>16.95</v>
      </c>
      <c r="P154" s="31">
        <f t="shared" si="13"/>
        <v>40.68</v>
      </c>
      <c r="Q154" s="23">
        <v>16.95</v>
      </c>
      <c r="R154" s="5">
        <f t="shared" si="14"/>
        <v>44.232</v>
      </c>
      <c r="S154" s="23">
        <v>18.43</v>
      </c>
    </row>
    <row r="155" ht="13.5" customHeight="1">
      <c r="A155" s="16" t="s">
        <v>123</v>
      </c>
      <c r="B155" s="16" t="s">
        <v>108</v>
      </c>
      <c r="C155" s="17" t="s">
        <v>124</v>
      </c>
      <c r="D155" s="18">
        <v>207.0</v>
      </c>
      <c r="E155" s="19">
        <v>2.0</v>
      </c>
      <c r="F155" s="19">
        <v>0.0</v>
      </c>
      <c r="G155" s="19">
        <v>2.0</v>
      </c>
      <c r="H155" s="16" t="s">
        <v>25</v>
      </c>
      <c r="I155" s="20" t="s">
        <v>69</v>
      </c>
      <c r="J155" s="16" t="s">
        <v>27</v>
      </c>
      <c r="K155" s="21" t="s">
        <v>37</v>
      </c>
      <c r="L155" s="16" t="s">
        <v>25</v>
      </c>
      <c r="M155" s="17" t="s">
        <v>20</v>
      </c>
      <c r="N155" s="22">
        <f t="shared" si="12"/>
        <v>40.68</v>
      </c>
      <c r="O155" s="23">
        <v>16.95</v>
      </c>
      <c r="P155" s="31">
        <f t="shared" si="13"/>
        <v>40.68</v>
      </c>
      <c r="Q155" s="23">
        <v>16.95</v>
      </c>
      <c r="R155" s="5">
        <f t="shared" si="14"/>
        <v>44.232</v>
      </c>
      <c r="S155" s="23">
        <v>18.43</v>
      </c>
    </row>
    <row r="156" ht="13.5" customHeight="1">
      <c r="A156" s="16" t="s">
        <v>123</v>
      </c>
      <c r="B156" s="16" t="s">
        <v>108</v>
      </c>
      <c r="C156" s="17" t="s">
        <v>124</v>
      </c>
      <c r="D156" s="18">
        <v>117.0</v>
      </c>
      <c r="E156" s="19">
        <v>1.0</v>
      </c>
      <c r="F156" s="19">
        <v>0.0</v>
      </c>
      <c r="G156" s="19">
        <v>1.0</v>
      </c>
      <c r="H156" s="16" t="s">
        <v>25</v>
      </c>
      <c r="I156" s="20" t="s">
        <v>69</v>
      </c>
      <c r="J156" s="16" t="s">
        <v>27</v>
      </c>
      <c r="K156" s="21" t="s">
        <v>37</v>
      </c>
      <c r="L156" s="16" t="s">
        <v>25</v>
      </c>
      <c r="M156" s="17" t="s">
        <v>20</v>
      </c>
      <c r="N156" s="22">
        <f t="shared" si="12"/>
        <v>40.68</v>
      </c>
      <c r="O156" s="23">
        <v>16.95</v>
      </c>
      <c r="P156" s="31">
        <f t="shared" si="13"/>
        <v>40.68</v>
      </c>
      <c r="Q156" s="23">
        <v>16.95</v>
      </c>
      <c r="R156" s="5">
        <f t="shared" si="14"/>
        <v>44.232</v>
      </c>
      <c r="S156" s="23">
        <v>18.43</v>
      </c>
    </row>
    <row r="157" ht="13.5" customHeight="1">
      <c r="A157" s="16" t="s">
        <v>125</v>
      </c>
      <c r="B157" s="16" t="s">
        <v>108</v>
      </c>
      <c r="C157" s="17" t="s">
        <v>124</v>
      </c>
      <c r="D157" s="18">
        <v>4636.0</v>
      </c>
      <c r="E157" s="19">
        <v>2.0</v>
      </c>
      <c r="F157" s="19">
        <v>0.0</v>
      </c>
      <c r="G157" s="19">
        <v>2.0</v>
      </c>
      <c r="H157" s="16" t="s">
        <v>25</v>
      </c>
      <c r="I157" s="20" t="s">
        <v>67</v>
      </c>
      <c r="J157" s="16" t="s">
        <v>27</v>
      </c>
      <c r="K157" s="21" t="s">
        <v>68</v>
      </c>
      <c r="L157" s="16" t="s">
        <v>25</v>
      </c>
      <c r="M157" s="17" t="s">
        <v>20</v>
      </c>
      <c r="N157" s="22">
        <f t="shared" si="12"/>
        <v>124.32</v>
      </c>
      <c r="O157" s="23">
        <v>12.95</v>
      </c>
      <c r="P157" s="31">
        <f t="shared" si="13"/>
        <v>124.32</v>
      </c>
      <c r="Q157" s="23">
        <v>12.95</v>
      </c>
      <c r="R157" s="5">
        <f t="shared" si="14"/>
        <v>136.704</v>
      </c>
      <c r="S157" s="23">
        <v>14.24</v>
      </c>
    </row>
    <row r="158" ht="13.5" customHeight="1">
      <c r="A158" s="16" t="s">
        <v>126</v>
      </c>
      <c r="B158" s="16" t="s">
        <v>108</v>
      </c>
      <c r="C158" s="17" t="s">
        <v>73</v>
      </c>
      <c r="D158" s="18">
        <v>4636.0</v>
      </c>
      <c r="E158" s="19">
        <v>2.0</v>
      </c>
      <c r="F158" s="19">
        <v>0.0</v>
      </c>
      <c r="G158" s="19">
        <v>2.0</v>
      </c>
      <c r="H158" s="16" t="s">
        <v>25</v>
      </c>
      <c r="I158" s="20" t="s">
        <v>69</v>
      </c>
      <c r="J158" s="16" t="s">
        <v>93</v>
      </c>
      <c r="K158" s="21" t="s">
        <v>37</v>
      </c>
      <c r="L158" s="16" t="s">
        <v>25</v>
      </c>
      <c r="M158" s="17" t="s">
        <v>20</v>
      </c>
      <c r="N158" s="22">
        <f t="shared" si="12"/>
        <v>21.48</v>
      </c>
      <c r="O158" s="23">
        <v>8.95</v>
      </c>
      <c r="P158" s="31">
        <f t="shared" si="13"/>
        <v>21.48</v>
      </c>
      <c r="Q158" s="23">
        <v>8.95</v>
      </c>
      <c r="R158" s="5">
        <f t="shared" si="14"/>
        <v>25.176</v>
      </c>
      <c r="S158" s="23">
        <v>10.49</v>
      </c>
    </row>
    <row r="159" ht="13.5" customHeight="1">
      <c r="A159" s="16" t="s">
        <v>126</v>
      </c>
      <c r="B159" s="16" t="s">
        <v>108</v>
      </c>
      <c r="C159" s="17" t="s">
        <v>73</v>
      </c>
      <c r="D159" s="18">
        <v>4554.0</v>
      </c>
      <c r="E159" s="19">
        <v>3.0</v>
      </c>
      <c r="F159" s="19">
        <v>0.0</v>
      </c>
      <c r="G159" s="19">
        <v>3.0</v>
      </c>
      <c r="H159" s="16" t="s">
        <v>25</v>
      </c>
      <c r="I159" s="20" t="s">
        <v>69</v>
      </c>
      <c r="J159" s="16" t="s">
        <v>93</v>
      </c>
      <c r="K159" s="21" t="s">
        <v>37</v>
      </c>
      <c r="L159" s="16" t="s">
        <v>25</v>
      </c>
      <c r="M159" s="17" t="s">
        <v>20</v>
      </c>
      <c r="N159" s="22">
        <f t="shared" si="12"/>
        <v>21.48</v>
      </c>
      <c r="O159" s="23">
        <v>8.95</v>
      </c>
      <c r="P159" s="31">
        <f t="shared" si="13"/>
        <v>21.48</v>
      </c>
      <c r="Q159" s="23">
        <v>8.95</v>
      </c>
      <c r="R159" s="5">
        <f t="shared" si="14"/>
        <v>25.176</v>
      </c>
      <c r="S159" s="23">
        <v>10.49</v>
      </c>
    </row>
    <row r="160" ht="13.5" customHeight="1">
      <c r="A160" s="16" t="s">
        <v>126</v>
      </c>
      <c r="B160" s="16" t="s">
        <v>108</v>
      </c>
      <c r="C160" s="17" t="s">
        <v>73</v>
      </c>
      <c r="D160" s="18">
        <v>4546.0</v>
      </c>
      <c r="E160" s="19">
        <v>1.0</v>
      </c>
      <c r="F160" s="19">
        <v>0.0</v>
      </c>
      <c r="G160" s="19">
        <v>1.0</v>
      </c>
      <c r="H160" s="16" t="s">
        <v>25</v>
      </c>
      <c r="I160" s="20" t="s">
        <v>69</v>
      </c>
      <c r="J160" s="16" t="s">
        <v>93</v>
      </c>
      <c r="K160" s="21" t="s">
        <v>37</v>
      </c>
      <c r="L160" s="16" t="s">
        <v>25</v>
      </c>
      <c r="M160" s="17" t="s">
        <v>20</v>
      </c>
      <c r="N160" s="22">
        <f t="shared" si="12"/>
        <v>21.48</v>
      </c>
      <c r="O160" s="23">
        <v>8.95</v>
      </c>
      <c r="P160" s="31">
        <f t="shared" si="13"/>
        <v>21.48</v>
      </c>
      <c r="Q160" s="23">
        <v>8.95</v>
      </c>
      <c r="R160" s="5">
        <f t="shared" si="14"/>
        <v>25.176</v>
      </c>
      <c r="S160" s="23">
        <v>10.49</v>
      </c>
    </row>
    <row r="161" ht="13.5" customHeight="1">
      <c r="A161" s="16" t="s">
        <v>126</v>
      </c>
      <c r="B161" s="16" t="s">
        <v>108</v>
      </c>
      <c r="C161" s="17" t="s">
        <v>73</v>
      </c>
      <c r="D161" s="18">
        <v>4464.0</v>
      </c>
      <c r="E161" s="19">
        <v>1.0</v>
      </c>
      <c r="F161" s="19">
        <v>0.0</v>
      </c>
      <c r="G161" s="19">
        <v>1.0</v>
      </c>
      <c r="H161" s="16" t="s">
        <v>25</v>
      </c>
      <c r="I161" s="20" t="s">
        <v>69</v>
      </c>
      <c r="J161" s="16" t="s">
        <v>93</v>
      </c>
      <c r="K161" s="21" t="s">
        <v>37</v>
      </c>
      <c r="L161" s="16" t="s">
        <v>25</v>
      </c>
      <c r="M161" s="17" t="s">
        <v>20</v>
      </c>
      <c r="N161" s="22">
        <f t="shared" si="12"/>
        <v>21.48</v>
      </c>
      <c r="O161" s="23">
        <v>8.95</v>
      </c>
      <c r="P161" s="31">
        <f t="shared" si="13"/>
        <v>21.48</v>
      </c>
      <c r="Q161" s="23">
        <v>8.95</v>
      </c>
      <c r="R161" s="5">
        <f t="shared" si="14"/>
        <v>25.176</v>
      </c>
      <c r="S161" s="23">
        <v>10.49</v>
      </c>
    </row>
    <row r="162" ht="13.5" customHeight="1">
      <c r="A162" s="16" t="s">
        <v>126</v>
      </c>
      <c r="B162" s="16" t="s">
        <v>108</v>
      </c>
      <c r="C162" s="17" t="s">
        <v>73</v>
      </c>
      <c r="D162" s="18">
        <v>2674.0</v>
      </c>
      <c r="E162" s="19">
        <v>2.0</v>
      </c>
      <c r="F162" s="19">
        <v>0.0</v>
      </c>
      <c r="G162" s="19">
        <v>2.0</v>
      </c>
      <c r="H162" s="16" t="s">
        <v>25</v>
      </c>
      <c r="I162" s="20" t="s">
        <v>69</v>
      </c>
      <c r="J162" s="16" t="s">
        <v>93</v>
      </c>
      <c r="K162" s="21" t="s">
        <v>37</v>
      </c>
      <c r="L162" s="16" t="s">
        <v>25</v>
      </c>
      <c r="M162" s="17" t="s">
        <v>20</v>
      </c>
      <c r="N162" s="22">
        <f t="shared" si="12"/>
        <v>21.48</v>
      </c>
      <c r="O162" s="23">
        <v>8.95</v>
      </c>
      <c r="P162" s="31">
        <f t="shared" si="13"/>
        <v>21.48</v>
      </c>
      <c r="Q162" s="23">
        <v>8.95</v>
      </c>
      <c r="R162" s="5">
        <f t="shared" si="14"/>
        <v>25.176</v>
      </c>
      <c r="S162" s="23">
        <v>10.49</v>
      </c>
    </row>
    <row r="163" ht="13.5" customHeight="1">
      <c r="A163" s="16" t="s">
        <v>126</v>
      </c>
      <c r="B163" s="16" t="s">
        <v>108</v>
      </c>
      <c r="C163" s="17" t="s">
        <v>73</v>
      </c>
      <c r="D163" s="18">
        <v>2433.0</v>
      </c>
      <c r="E163" s="19">
        <v>1.0</v>
      </c>
      <c r="F163" s="19">
        <v>0.0</v>
      </c>
      <c r="G163" s="19">
        <v>1.0</v>
      </c>
      <c r="H163" s="16" t="s">
        <v>25</v>
      </c>
      <c r="I163" s="20" t="s">
        <v>69</v>
      </c>
      <c r="J163" s="16" t="s">
        <v>93</v>
      </c>
      <c r="K163" s="21" t="s">
        <v>37</v>
      </c>
      <c r="L163" s="16" t="s">
        <v>25</v>
      </c>
      <c r="M163" s="17" t="s">
        <v>20</v>
      </c>
      <c r="N163" s="22">
        <f t="shared" si="12"/>
        <v>21.48</v>
      </c>
      <c r="O163" s="23">
        <v>8.95</v>
      </c>
      <c r="P163" s="31">
        <f t="shared" si="13"/>
        <v>21.48</v>
      </c>
      <c r="Q163" s="23">
        <v>8.95</v>
      </c>
      <c r="R163" s="5">
        <f t="shared" si="14"/>
        <v>25.176</v>
      </c>
      <c r="S163" s="23">
        <v>10.49</v>
      </c>
    </row>
    <row r="164" ht="13.5" customHeight="1">
      <c r="A164" s="16" t="s">
        <v>126</v>
      </c>
      <c r="B164" s="16" t="s">
        <v>108</v>
      </c>
      <c r="C164" s="17" t="s">
        <v>73</v>
      </c>
      <c r="D164" s="18">
        <v>2433.0</v>
      </c>
      <c r="E164" s="19">
        <v>1.0</v>
      </c>
      <c r="F164" s="19">
        <v>0.0</v>
      </c>
      <c r="G164" s="19">
        <v>1.0</v>
      </c>
      <c r="H164" s="16" t="s">
        <v>25</v>
      </c>
      <c r="I164" s="20" t="s">
        <v>69</v>
      </c>
      <c r="J164" s="16" t="s">
        <v>93</v>
      </c>
      <c r="K164" s="21" t="s">
        <v>37</v>
      </c>
      <c r="L164" s="16" t="s">
        <v>25</v>
      </c>
      <c r="M164" s="17" t="s">
        <v>20</v>
      </c>
      <c r="N164" s="22">
        <f t="shared" si="12"/>
        <v>21.48</v>
      </c>
      <c r="O164" s="23">
        <v>8.95</v>
      </c>
      <c r="P164" s="31">
        <f t="shared" si="13"/>
        <v>21.48</v>
      </c>
      <c r="Q164" s="23">
        <v>8.95</v>
      </c>
      <c r="R164" s="5">
        <f t="shared" si="14"/>
        <v>25.176</v>
      </c>
      <c r="S164" s="23">
        <v>10.49</v>
      </c>
    </row>
    <row r="165" ht="13.5" customHeight="1">
      <c r="A165" s="16" t="s">
        <v>126</v>
      </c>
      <c r="B165" s="16" t="s">
        <v>108</v>
      </c>
      <c r="C165" s="17" t="s">
        <v>73</v>
      </c>
      <c r="D165" s="18">
        <v>2433.0</v>
      </c>
      <c r="E165" s="19">
        <v>1.0</v>
      </c>
      <c r="F165" s="19">
        <v>0.0</v>
      </c>
      <c r="G165" s="19">
        <v>1.0</v>
      </c>
      <c r="H165" s="16" t="s">
        <v>25</v>
      </c>
      <c r="I165" s="20" t="s">
        <v>69</v>
      </c>
      <c r="J165" s="16" t="s">
        <v>93</v>
      </c>
      <c r="K165" s="21" t="s">
        <v>37</v>
      </c>
      <c r="L165" s="16" t="s">
        <v>25</v>
      </c>
      <c r="M165" s="17" t="s">
        <v>20</v>
      </c>
      <c r="N165" s="22">
        <f t="shared" si="12"/>
        <v>21.48</v>
      </c>
      <c r="O165" s="23">
        <v>8.95</v>
      </c>
      <c r="P165" s="31">
        <f t="shared" si="13"/>
        <v>21.48</v>
      </c>
      <c r="Q165" s="23">
        <v>8.95</v>
      </c>
      <c r="R165" s="5">
        <f t="shared" si="14"/>
        <v>25.176</v>
      </c>
      <c r="S165" s="23">
        <v>10.49</v>
      </c>
    </row>
    <row r="166" ht="13.5" customHeight="1">
      <c r="A166" s="16" t="s">
        <v>126</v>
      </c>
      <c r="B166" s="16" t="s">
        <v>108</v>
      </c>
      <c r="C166" s="17" t="s">
        <v>73</v>
      </c>
      <c r="D166" s="18">
        <v>2432.0</v>
      </c>
      <c r="E166" s="19">
        <v>1.0</v>
      </c>
      <c r="F166" s="19">
        <v>0.0</v>
      </c>
      <c r="G166" s="19">
        <v>1.0</v>
      </c>
      <c r="H166" s="16" t="s">
        <v>25</v>
      </c>
      <c r="I166" s="20" t="s">
        <v>69</v>
      </c>
      <c r="J166" s="16" t="s">
        <v>93</v>
      </c>
      <c r="K166" s="21" t="s">
        <v>37</v>
      </c>
      <c r="L166" s="16" t="s">
        <v>25</v>
      </c>
      <c r="M166" s="17" t="s">
        <v>20</v>
      </c>
      <c r="N166" s="22">
        <f t="shared" si="12"/>
        <v>21.48</v>
      </c>
      <c r="O166" s="23">
        <v>8.95</v>
      </c>
      <c r="P166" s="31">
        <f t="shared" si="13"/>
        <v>21.48</v>
      </c>
      <c r="Q166" s="23">
        <v>8.95</v>
      </c>
      <c r="R166" s="5">
        <f t="shared" si="14"/>
        <v>25.176</v>
      </c>
      <c r="S166" s="23">
        <v>10.49</v>
      </c>
    </row>
    <row r="167" ht="13.5" customHeight="1">
      <c r="A167" s="16" t="s">
        <v>126</v>
      </c>
      <c r="B167" s="16" t="s">
        <v>108</v>
      </c>
      <c r="C167" s="17" t="s">
        <v>73</v>
      </c>
      <c r="D167" s="18">
        <v>1964.0</v>
      </c>
      <c r="E167" s="19">
        <v>1.0</v>
      </c>
      <c r="F167" s="19">
        <v>0.0</v>
      </c>
      <c r="G167" s="19">
        <v>1.0</v>
      </c>
      <c r="H167" s="16" t="s">
        <v>25</v>
      </c>
      <c r="I167" s="20" t="s">
        <v>69</v>
      </c>
      <c r="J167" s="16" t="s">
        <v>93</v>
      </c>
      <c r="K167" s="21" t="s">
        <v>37</v>
      </c>
      <c r="L167" s="16" t="s">
        <v>25</v>
      </c>
      <c r="M167" s="17" t="s">
        <v>20</v>
      </c>
      <c r="N167" s="22">
        <f t="shared" si="12"/>
        <v>21.48</v>
      </c>
      <c r="O167" s="23">
        <v>8.95</v>
      </c>
      <c r="P167" s="31">
        <f t="shared" si="13"/>
        <v>21.48</v>
      </c>
      <c r="Q167" s="23">
        <v>8.95</v>
      </c>
      <c r="R167" s="5">
        <f t="shared" si="14"/>
        <v>25.176</v>
      </c>
      <c r="S167" s="23">
        <v>10.49</v>
      </c>
    </row>
    <row r="168" ht="13.5" customHeight="1">
      <c r="A168" s="16" t="s">
        <v>126</v>
      </c>
      <c r="B168" s="16" t="s">
        <v>108</v>
      </c>
      <c r="C168" s="17" t="s">
        <v>73</v>
      </c>
      <c r="D168" s="18">
        <v>1900.0</v>
      </c>
      <c r="E168" s="19">
        <v>2.0</v>
      </c>
      <c r="F168" s="19">
        <v>0.0</v>
      </c>
      <c r="G168" s="19">
        <v>2.0</v>
      </c>
      <c r="H168" s="16" t="s">
        <v>25</v>
      </c>
      <c r="I168" s="20" t="s">
        <v>69</v>
      </c>
      <c r="J168" s="16" t="s">
        <v>93</v>
      </c>
      <c r="K168" s="21" t="s">
        <v>37</v>
      </c>
      <c r="L168" s="16" t="s">
        <v>25</v>
      </c>
      <c r="M168" s="17" t="s">
        <v>20</v>
      </c>
      <c r="N168" s="22">
        <f t="shared" si="12"/>
        <v>21.48</v>
      </c>
      <c r="O168" s="23">
        <v>8.95</v>
      </c>
      <c r="P168" s="31">
        <f t="shared" si="13"/>
        <v>21.48</v>
      </c>
      <c r="Q168" s="23">
        <v>8.95</v>
      </c>
      <c r="R168" s="5">
        <f t="shared" si="14"/>
        <v>25.176</v>
      </c>
      <c r="S168" s="23">
        <v>10.49</v>
      </c>
    </row>
    <row r="169" ht="13.5" customHeight="1">
      <c r="A169" s="16" t="s">
        <v>126</v>
      </c>
      <c r="B169" s="16" t="s">
        <v>108</v>
      </c>
      <c r="C169" s="17" t="s">
        <v>73</v>
      </c>
      <c r="D169" s="18">
        <v>1882.0</v>
      </c>
      <c r="E169" s="19">
        <v>1.0</v>
      </c>
      <c r="F169" s="19">
        <v>0.0</v>
      </c>
      <c r="G169" s="19">
        <v>1.0</v>
      </c>
      <c r="H169" s="16" t="s">
        <v>25</v>
      </c>
      <c r="I169" s="20" t="s">
        <v>69</v>
      </c>
      <c r="J169" s="16" t="s">
        <v>93</v>
      </c>
      <c r="K169" s="21" t="s">
        <v>37</v>
      </c>
      <c r="L169" s="16" t="s">
        <v>25</v>
      </c>
      <c r="M169" s="17" t="s">
        <v>20</v>
      </c>
      <c r="N169" s="22">
        <f t="shared" si="12"/>
        <v>21.48</v>
      </c>
      <c r="O169" s="23">
        <v>8.95</v>
      </c>
      <c r="P169" s="31">
        <f t="shared" si="13"/>
        <v>21.48</v>
      </c>
      <c r="Q169" s="23">
        <v>8.95</v>
      </c>
      <c r="R169" s="5">
        <f t="shared" si="14"/>
        <v>25.176</v>
      </c>
      <c r="S169" s="23">
        <v>10.49</v>
      </c>
    </row>
    <row r="170" ht="13.5" customHeight="1">
      <c r="A170" s="16" t="s">
        <v>126</v>
      </c>
      <c r="B170" s="16" t="s">
        <v>108</v>
      </c>
      <c r="C170" s="17" t="s">
        <v>73</v>
      </c>
      <c r="D170" s="18">
        <v>1882.0</v>
      </c>
      <c r="E170" s="19">
        <v>1.0</v>
      </c>
      <c r="F170" s="19">
        <v>0.0</v>
      </c>
      <c r="G170" s="19">
        <v>1.0</v>
      </c>
      <c r="H170" s="16" t="s">
        <v>25</v>
      </c>
      <c r="I170" s="20" t="s">
        <v>69</v>
      </c>
      <c r="J170" s="16" t="s">
        <v>93</v>
      </c>
      <c r="K170" s="21" t="s">
        <v>37</v>
      </c>
      <c r="L170" s="16" t="s">
        <v>25</v>
      </c>
      <c r="M170" s="17" t="s">
        <v>20</v>
      </c>
      <c r="N170" s="22">
        <f t="shared" si="12"/>
        <v>21.48</v>
      </c>
      <c r="O170" s="23">
        <v>8.95</v>
      </c>
      <c r="P170" s="31">
        <f t="shared" si="13"/>
        <v>21.48</v>
      </c>
      <c r="Q170" s="23">
        <v>8.95</v>
      </c>
      <c r="R170" s="5">
        <f t="shared" si="14"/>
        <v>25.176</v>
      </c>
      <c r="S170" s="23">
        <v>10.49</v>
      </c>
    </row>
    <row r="171" ht="13.5" customHeight="1">
      <c r="A171" s="16" t="s">
        <v>126</v>
      </c>
      <c r="B171" s="16" t="s">
        <v>108</v>
      </c>
      <c r="C171" s="17" t="s">
        <v>73</v>
      </c>
      <c r="D171" s="18">
        <v>1701.0</v>
      </c>
      <c r="E171" s="19">
        <v>2.0</v>
      </c>
      <c r="F171" s="19">
        <v>0.0</v>
      </c>
      <c r="G171" s="19">
        <v>2.0</v>
      </c>
      <c r="H171" s="16" t="s">
        <v>25</v>
      </c>
      <c r="I171" s="20" t="s">
        <v>69</v>
      </c>
      <c r="J171" s="16" t="s">
        <v>93</v>
      </c>
      <c r="K171" s="21" t="s">
        <v>37</v>
      </c>
      <c r="L171" s="16" t="s">
        <v>25</v>
      </c>
      <c r="M171" s="17" t="s">
        <v>20</v>
      </c>
      <c r="N171" s="22">
        <f t="shared" si="12"/>
        <v>21.48</v>
      </c>
      <c r="O171" s="23">
        <v>8.95</v>
      </c>
      <c r="P171" s="31">
        <f t="shared" si="13"/>
        <v>21.48</v>
      </c>
      <c r="Q171" s="23">
        <v>8.95</v>
      </c>
      <c r="R171" s="5">
        <f t="shared" si="14"/>
        <v>25.176</v>
      </c>
      <c r="S171" s="23">
        <v>10.49</v>
      </c>
    </row>
    <row r="172" ht="13.5" customHeight="1">
      <c r="A172" s="16" t="s">
        <v>126</v>
      </c>
      <c r="B172" s="16" t="s">
        <v>108</v>
      </c>
      <c r="C172" s="17" t="s">
        <v>73</v>
      </c>
      <c r="D172" s="18">
        <v>1472.0</v>
      </c>
      <c r="E172" s="19">
        <v>1.0</v>
      </c>
      <c r="F172" s="19">
        <v>0.0</v>
      </c>
      <c r="G172" s="19">
        <v>1.0</v>
      </c>
      <c r="H172" s="16" t="s">
        <v>25</v>
      </c>
      <c r="I172" s="20" t="s">
        <v>69</v>
      </c>
      <c r="J172" s="16" t="s">
        <v>93</v>
      </c>
      <c r="K172" s="21" t="s">
        <v>37</v>
      </c>
      <c r="L172" s="16" t="s">
        <v>25</v>
      </c>
      <c r="M172" s="17" t="s">
        <v>20</v>
      </c>
      <c r="N172" s="22">
        <f t="shared" si="12"/>
        <v>21.48</v>
      </c>
      <c r="O172" s="23">
        <v>8.95</v>
      </c>
      <c r="P172" s="31">
        <f t="shared" si="13"/>
        <v>21.48</v>
      </c>
      <c r="Q172" s="23">
        <v>8.95</v>
      </c>
      <c r="R172" s="5">
        <f t="shared" si="14"/>
        <v>25.176</v>
      </c>
      <c r="S172" s="23">
        <v>10.49</v>
      </c>
    </row>
    <row r="173" ht="13.5" customHeight="1">
      <c r="A173" s="16" t="s">
        <v>126</v>
      </c>
      <c r="B173" s="16" t="s">
        <v>108</v>
      </c>
      <c r="C173" s="17" t="s">
        <v>73</v>
      </c>
      <c r="D173" s="18">
        <v>1439.0</v>
      </c>
      <c r="E173" s="19">
        <v>1.0</v>
      </c>
      <c r="F173" s="19">
        <v>0.0</v>
      </c>
      <c r="G173" s="19">
        <v>1.0</v>
      </c>
      <c r="H173" s="16" t="s">
        <v>25</v>
      </c>
      <c r="I173" s="20" t="s">
        <v>69</v>
      </c>
      <c r="J173" s="16" t="s">
        <v>93</v>
      </c>
      <c r="K173" s="21" t="s">
        <v>37</v>
      </c>
      <c r="L173" s="16" t="s">
        <v>25</v>
      </c>
      <c r="M173" s="17" t="s">
        <v>20</v>
      </c>
      <c r="N173" s="22">
        <f t="shared" si="12"/>
        <v>21.48</v>
      </c>
      <c r="O173" s="23">
        <v>8.95</v>
      </c>
      <c r="P173" s="31">
        <f t="shared" si="13"/>
        <v>21.48</v>
      </c>
      <c r="Q173" s="23">
        <v>8.95</v>
      </c>
      <c r="R173" s="5">
        <f t="shared" si="14"/>
        <v>25.176</v>
      </c>
      <c r="S173" s="23">
        <v>10.49</v>
      </c>
    </row>
    <row r="174" ht="13.5" customHeight="1">
      <c r="A174" s="16" t="s">
        <v>126</v>
      </c>
      <c r="B174" s="16" t="s">
        <v>108</v>
      </c>
      <c r="C174" s="17" t="s">
        <v>73</v>
      </c>
      <c r="D174" s="18">
        <v>1300.0</v>
      </c>
      <c r="E174" s="19">
        <v>4.0</v>
      </c>
      <c r="F174" s="19">
        <v>0.0</v>
      </c>
      <c r="G174" s="19">
        <v>4.0</v>
      </c>
      <c r="H174" s="16" t="s">
        <v>25</v>
      </c>
      <c r="I174" s="20" t="s">
        <v>69</v>
      </c>
      <c r="J174" s="16" t="s">
        <v>93</v>
      </c>
      <c r="K174" s="21" t="s">
        <v>37</v>
      </c>
      <c r="L174" s="16" t="s">
        <v>25</v>
      </c>
      <c r="M174" s="17" t="s">
        <v>20</v>
      </c>
      <c r="N174" s="22">
        <f t="shared" si="12"/>
        <v>21.48</v>
      </c>
      <c r="O174" s="23">
        <v>8.95</v>
      </c>
      <c r="P174" s="31">
        <f t="shared" si="13"/>
        <v>21.48</v>
      </c>
      <c r="Q174" s="23">
        <v>8.95</v>
      </c>
      <c r="R174" s="5">
        <f t="shared" si="14"/>
        <v>25.176</v>
      </c>
      <c r="S174" s="23">
        <v>10.49</v>
      </c>
    </row>
    <row r="175" ht="13.5" customHeight="1">
      <c r="A175" s="16" t="s">
        <v>126</v>
      </c>
      <c r="B175" s="16" t="s">
        <v>108</v>
      </c>
      <c r="C175" s="17" t="s">
        <v>73</v>
      </c>
      <c r="D175" s="18">
        <v>1250.0</v>
      </c>
      <c r="E175" s="19">
        <v>3.0</v>
      </c>
      <c r="F175" s="19">
        <v>0.0</v>
      </c>
      <c r="G175" s="19">
        <v>3.0</v>
      </c>
      <c r="H175" s="16" t="s">
        <v>25</v>
      </c>
      <c r="I175" s="20" t="s">
        <v>69</v>
      </c>
      <c r="J175" s="16" t="s">
        <v>93</v>
      </c>
      <c r="K175" s="21" t="s">
        <v>37</v>
      </c>
      <c r="L175" s="16" t="s">
        <v>25</v>
      </c>
      <c r="M175" s="17" t="s">
        <v>20</v>
      </c>
      <c r="N175" s="22">
        <f t="shared" si="12"/>
        <v>21.48</v>
      </c>
      <c r="O175" s="23">
        <v>8.95</v>
      </c>
      <c r="P175" s="31">
        <f t="shared" si="13"/>
        <v>21.48</v>
      </c>
      <c r="Q175" s="23">
        <v>8.95</v>
      </c>
      <c r="R175" s="5">
        <f t="shared" si="14"/>
        <v>25.176</v>
      </c>
      <c r="S175" s="23">
        <v>10.49</v>
      </c>
    </row>
    <row r="176" ht="13.5" customHeight="1">
      <c r="A176" s="16" t="s">
        <v>126</v>
      </c>
      <c r="B176" s="16" t="s">
        <v>108</v>
      </c>
      <c r="C176" s="17" t="s">
        <v>73</v>
      </c>
      <c r="D176" s="18">
        <v>1009.0</v>
      </c>
      <c r="E176" s="19">
        <v>1.0</v>
      </c>
      <c r="F176" s="19">
        <v>0.0</v>
      </c>
      <c r="G176" s="19">
        <v>1.0</v>
      </c>
      <c r="H176" s="16" t="s">
        <v>25</v>
      </c>
      <c r="I176" s="20" t="s">
        <v>69</v>
      </c>
      <c r="J176" s="16" t="s">
        <v>93</v>
      </c>
      <c r="K176" s="21" t="s">
        <v>37</v>
      </c>
      <c r="L176" s="16" t="s">
        <v>25</v>
      </c>
      <c r="M176" s="17" t="s">
        <v>20</v>
      </c>
      <c r="N176" s="22">
        <f t="shared" si="12"/>
        <v>21.48</v>
      </c>
      <c r="O176" s="23">
        <v>8.95</v>
      </c>
      <c r="P176" s="31">
        <f t="shared" si="13"/>
        <v>21.48</v>
      </c>
      <c r="Q176" s="23">
        <v>8.95</v>
      </c>
      <c r="R176" s="5">
        <f t="shared" si="14"/>
        <v>25.176</v>
      </c>
      <c r="S176" s="23">
        <v>10.49</v>
      </c>
    </row>
    <row r="177" ht="13.5" customHeight="1">
      <c r="A177" s="16" t="s">
        <v>126</v>
      </c>
      <c r="B177" s="16" t="s">
        <v>108</v>
      </c>
      <c r="C177" s="17" t="s">
        <v>73</v>
      </c>
      <c r="D177" s="18">
        <v>990.0</v>
      </c>
      <c r="E177" s="19">
        <v>1.0</v>
      </c>
      <c r="F177" s="19">
        <v>0.0</v>
      </c>
      <c r="G177" s="19">
        <v>1.0</v>
      </c>
      <c r="H177" s="16" t="s">
        <v>25</v>
      </c>
      <c r="I177" s="20" t="s">
        <v>69</v>
      </c>
      <c r="J177" s="16" t="s">
        <v>93</v>
      </c>
      <c r="K177" s="21" t="s">
        <v>37</v>
      </c>
      <c r="L177" s="16" t="s">
        <v>25</v>
      </c>
      <c r="M177" s="17" t="s">
        <v>20</v>
      </c>
      <c r="N177" s="22">
        <f t="shared" si="12"/>
        <v>21.48</v>
      </c>
      <c r="O177" s="23">
        <v>8.95</v>
      </c>
      <c r="P177" s="31">
        <f t="shared" si="13"/>
        <v>21.48</v>
      </c>
      <c r="Q177" s="23">
        <v>8.95</v>
      </c>
      <c r="R177" s="5">
        <f t="shared" si="14"/>
        <v>25.176</v>
      </c>
      <c r="S177" s="23">
        <v>10.49</v>
      </c>
    </row>
    <row r="178" ht="13.5" customHeight="1">
      <c r="A178" s="16" t="s">
        <v>126</v>
      </c>
      <c r="B178" s="16" t="s">
        <v>108</v>
      </c>
      <c r="C178" s="17" t="s">
        <v>73</v>
      </c>
      <c r="D178" s="18">
        <v>753.0</v>
      </c>
      <c r="E178" s="19">
        <v>4.0</v>
      </c>
      <c r="F178" s="19">
        <v>0.0</v>
      </c>
      <c r="G178" s="19">
        <v>4.0</v>
      </c>
      <c r="H178" s="16" t="s">
        <v>25</v>
      </c>
      <c r="I178" s="20" t="s">
        <v>69</v>
      </c>
      <c r="J178" s="16" t="s">
        <v>93</v>
      </c>
      <c r="K178" s="21" t="s">
        <v>37</v>
      </c>
      <c r="L178" s="16" t="s">
        <v>25</v>
      </c>
      <c r="M178" s="17" t="s">
        <v>20</v>
      </c>
      <c r="N178" s="22">
        <f t="shared" si="12"/>
        <v>21.48</v>
      </c>
      <c r="O178" s="23">
        <v>8.95</v>
      </c>
      <c r="P178" s="31">
        <f t="shared" si="13"/>
        <v>21.48</v>
      </c>
      <c r="Q178" s="23">
        <v>8.95</v>
      </c>
      <c r="R178" s="5">
        <f t="shared" si="14"/>
        <v>25.176</v>
      </c>
      <c r="S178" s="23">
        <v>10.49</v>
      </c>
    </row>
    <row r="179" ht="13.5" customHeight="1">
      <c r="A179" s="16" t="s">
        <v>126</v>
      </c>
      <c r="B179" s="16" t="s">
        <v>108</v>
      </c>
      <c r="C179" s="17" t="s">
        <v>73</v>
      </c>
      <c r="D179" s="18">
        <v>700.0</v>
      </c>
      <c r="E179" s="19">
        <v>3.0</v>
      </c>
      <c r="F179" s="19">
        <v>0.0</v>
      </c>
      <c r="G179" s="19">
        <v>3.0</v>
      </c>
      <c r="H179" s="16" t="s">
        <v>25</v>
      </c>
      <c r="I179" s="20" t="s">
        <v>69</v>
      </c>
      <c r="J179" s="16" t="s">
        <v>93</v>
      </c>
      <c r="K179" s="21" t="s">
        <v>37</v>
      </c>
      <c r="L179" s="16" t="s">
        <v>25</v>
      </c>
      <c r="M179" s="17" t="s">
        <v>20</v>
      </c>
      <c r="N179" s="22">
        <f t="shared" si="12"/>
        <v>21.48</v>
      </c>
      <c r="O179" s="23">
        <v>8.95</v>
      </c>
      <c r="P179" s="31">
        <f t="shared" si="13"/>
        <v>21.48</v>
      </c>
      <c r="Q179" s="23">
        <v>8.95</v>
      </c>
      <c r="R179" s="5">
        <f t="shared" si="14"/>
        <v>25.176</v>
      </c>
      <c r="S179" s="23">
        <v>10.49</v>
      </c>
    </row>
    <row r="180" ht="13.5" customHeight="1">
      <c r="A180" s="16" t="s">
        <v>126</v>
      </c>
      <c r="B180" s="16" t="s">
        <v>108</v>
      </c>
      <c r="C180" s="17" t="s">
        <v>73</v>
      </c>
      <c r="D180" s="18">
        <v>610.0</v>
      </c>
      <c r="E180" s="19">
        <v>2.0</v>
      </c>
      <c r="F180" s="19">
        <v>0.0</v>
      </c>
      <c r="G180" s="19">
        <v>2.0</v>
      </c>
      <c r="H180" s="16" t="s">
        <v>25</v>
      </c>
      <c r="I180" s="20" t="s">
        <v>69</v>
      </c>
      <c r="J180" s="16" t="s">
        <v>93</v>
      </c>
      <c r="K180" s="21" t="s">
        <v>37</v>
      </c>
      <c r="L180" s="16" t="s">
        <v>25</v>
      </c>
      <c r="M180" s="17" t="s">
        <v>20</v>
      </c>
      <c r="N180" s="22">
        <f t="shared" si="12"/>
        <v>21.48</v>
      </c>
      <c r="O180" s="23">
        <v>8.95</v>
      </c>
      <c r="P180" s="31">
        <f t="shared" si="13"/>
        <v>21.48</v>
      </c>
      <c r="Q180" s="23">
        <v>8.95</v>
      </c>
      <c r="R180" s="5">
        <f t="shared" si="14"/>
        <v>25.176</v>
      </c>
      <c r="S180" s="23">
        <v>10.49</v>
      </c>
    </row>
    <row r="181" ht="13.5" customHeight="1">
      <c r="A181" s="16" t="s">
        <v>126</v>
      </c>
      <c r="B181" s="16" t="s">
        <v>108</v>
      </c>
      <c r="C181" s="17" t="s">
        <v>73</v>
      </c>
      <c r="D181" s="18">
        <v>555.0</v>
      </c>
      <c r="E181" s="19">
        <v>12.0</v>
      </c>
      <c r="F181" s="19">
        <v>0.0</v>
      </c>
      <c r="G181" s="19">
        <v>12.0</v>
      </c>
      <c r="H181" s="16" t="s">
        <v>25</v>
      </c>
      <c r="I181" s="20" t="s">
        <v>69</v>
      </c>
      <c r="J181" s="16" t="s">
        <v>93</v>
      </c>
      <c r="K181" s="21" t="s">
        <v>37</v>
      </c>
      <c r="L181" s="16" t="s">
        <v>25</v>
      </c>
      <c r="M181" s="17" t="s">
        <v>20</v>
      </c>
      <c r="N181" s="22">
        <f t="shared" si="12"/>
        <v>21.48</v>
      </c>
      <c r="O181" s="23">
        <v>8.95</v>
      </c>
      <c r="P181" s="31">
        <f t="shared" si="13"/>
        <v>21.48</v>
      </c>
      <c r="Q181" s="23">
        <v>8.95</v>
      </c>
      <c r="R181" s="5">
        <f t="shared" si="14"/>
        <v>25.176</v>
      </c>
      <c r="S181" s="23">
        <v>10.49</v>
      </c>
    </row>
    <row r="182" ht="13.5" customHeight="1">
      <c r="A182" s="16" t="s">
        <v>126</v>
      </c>
      <c r="B182" s="16" t="s">
        <v>108</v>
      </c>
      <c r="C182" s="17" t="s">
        <v>73</v>
      </c>
      <c r="D182" s="18">
        <v>497.0</v>
      </c>
      <c r="E182" s="19">
        <v>2.0</v>
      </c>
      <c r="F182" s="19">
        <v>0.0</v>
      </c>
      <c r="G182" s="19">
        <v>2.0</v>
      </c>
      <c r="H182" s="16" t="s">
        <v>25</v>
      </c>
      <c r="I182" s="20" t="s">
        <v>69</v>
      </c>
      <c r="J182" s="16" t="s">
        <v>93</v>
      </c>
      <c r="K182" s="21" t="s">
        <v>37</v>
      </c>
      <c r="L182" s="16" t="s">
        <v>25</v>
      </c>
      <c r="M182" s="17" t="s">
        <v>20</v>
      </c>
      <c r="N182" s="22">
        <f t="shared" si="12"/>
        <v>21.48</v>
      </c>
      <c r="O182" s="23">
        <v>8.95</v>
      </c>
      <c r="P182" s="31">
        <f t="shared" si="13"/>
        <v>21.48</v>
      </c>
      <c r="Q182" s="23">
        <v>8.95</v>
      </c>
      <c r="R182" s="5">
        <f t="shared" si="14"/>
        <v>25.176</v>
      </c>
      <c r="S182" s="23">
        <v>10.49</v>
      </c>
    </row>
    <row r="183" ht="13.5" customHeight="1">
      <c r="A183" s="16" t="s">
        <v>126</v>
      </c>
      <c r="B183" s="16" t="s">
        <v>108</v>
      </c>
      <c r="C183" s="17" t="s">
        <v>73</v>
      </c>
      <c r="D183" s="18">
        <v>405.0</v>
      </c>
      <c r="E183" s="19">
        <v>23.0</v>
      </c>
      <c r="F183" s="19">
        <v>0.0</v>
      </c>
      <c r="G183" s="19">
        <v>23.0</v>
      </c>
      <c r="H183" s="16" t="s">
        <v>25</v>
      </c>
      <c r="I183" s="20" t="s">
        <v>69</v>
      </c>
      <c r="J183" s="16" t="s">
        <v>93</v>
      </c>
      <c r="K183" s="21" t="s">
        <v>37</v>
      </c>
      <c r="L183" s="16" t="s">
        <v>25</v>
      </c>
      <c r="M183" s="17" t="s">
        <v>20</v>
      </c>
      <c r="N183" s="22">
        <f t="shared" si="12"/>
        <v>21.48</v>
      </c>
      <c r="O183" s="23">
        <v>8.95</v>
      </c>
      <c r="P183" s="31">
        <f t="shared" si="13"/>
        <v>21.48</v>
      </c>
      <c r="Q183" s="23">
        <v>8.95</v>
      </c>
      <c r="R183" s="5">
        <f t="shared" si="14"/>
        <v>25.176</v>
      </c>
      <c r="S183" s="23">
        <v>10.49</v>
      </c>
    </row>
    <row r="184" ht="13.5" customHeight="1">
      <c r="A184" s="16" t="s">
        <v>126</v>
      </c>
      <c r="B184" s="16" t="s">
        <v>108</v>
      </c>
      <c r="C184" s="17" t="s">
        <v>73</v>
      </c>
      <c r="D184" s="18">
        <v>363.0</v>
      </c>
      <c r="E184" s="19">
        <v>4.0</v>
      </c>
      <c r="F184" s="19">
        <v>0.0</v>
      </c>
      <c r="G184" s="19">
        <v>4.0</v>
      </c>
      <c r="H184" s="16" t="s">
        <v>25</v>
      </c>
      <c r="I184" s="20" t="s">
        <v>69</v>
      </c>
      <c r="J184" s="16" t="s">
        <v>93</v>
      </c>
      <c r="K184" s="21" t="s">
        <v>37</v>
      </c>
      <c r="L184" s="16" t="s">
        <v>25</v>
      </c>
      <c r="M184" s="17" t="s">
        <v>20</v>
      </c>
      <c r="N184" s="22">
        <f t="shared" si="12"/>
        <v>21.48</v>
      </c>
      <c r="O184" s="23">
        <v>8.95</v>
      </c>
      <c r="P184" s="31">
        <f t="shared" si="13"/>
        <v>21.48</v>
      </c>
      <c r="Q184" s="23">
        <v>8.95</v>
      </c>
      <c r="R184" s="5">
        <f t="shared" si="14"/>
        <v>25.176</v>
      </c>
      <c r="S184" s="23">
        <v>10.49</v>
      </c>
    </row>
    <row r="185" ht="13.5" customHeight="1">
      <c r="A185" s="16" t="s">
        <v>126</v>
      </c>
      <c r="B185" s="16" t="s">
        <v>108</v>
      </c>
      <c r="C185" s="17" t="s">
        <v>73</v>
      </c>
      <c r="D185" s="18">
        <v>355.0</v>
      </c>
      <c r="E185" s="19">
        <v>7.0</v>
      </c>
      <c r="F185" s="19">
        <v>0.0</v>
      </c>
      <c r="G185" s="19">
        <v>7.0</v>
      </c>
      <c r="H185" s="16" t="s">
        <v>25</v>
      </c>
      <c r="I185" s="20" t="s">
        <v>69</v>
      </c>
      <c r="J185" s="16" t="s">
        <v>93</v>
      </c>
      <c r="K185" s="21" t="s">
        <v>37</v>
      </c>
      <c r="L185" s="16" t="s">
        <v>25</v>
      </c>
      <c r="M185" s="17" t="s">
        <v>20</v>
      </c>
      <c r="N185" s="22">
        <f t="shared" si="12"/>
        <v>21.48</v>
      </c>
      <c r="O185" s="23">
        <v>8.95</v>
      </c>
      <c r="P185" s="31">
        <f t="shared" si="13"/>
        <v>21.48</v>
      </c>
      <c r="Q185" s="23">
        <v>8.95</v>
      </c>
      <c r="R185" s="5">
        <f t="shared" si="14"/>
        <v>25.176</v>
      </c>
      <c r="S185" s="23">
        <v>10.49</v>
      </c>
    </row>
    <row r="186" ht="13.5" customHeight="1">
      <c r="A186" s="16" t="s">
        <v>126</v>
      </c>
      <c r="B186" s="16" t="s">
        <v>108</v>
      </c>
      <c r="C186" s="17" t="s">
        <v>73</v>
      </c>
      <c r="D186" s="18">
        <v>305.0</v>
      </c>
      <c r="E186" s="19">
        <v>10.0</v>
      </c>
      <c r="F186" s="19">
        <v>0.0</v>
      </c>
      <c r="G186" s="19">
        <v>10.0</v>
      </c>
      <c r="H186" s="16" t="s">
        <v>25</v>
      </c>
      <c r="I186" s="20" t="s">
        <v>69</v>
      </c>
      <c r="J186" s="16" t="s">
        <v>93</v>
      </c>
      <c r="K186" s="21" t="s">
        <v>37</v>
      </c>
      <c r="L186" s="16" t="s">
        <v>25</v>
      </c>
      <c r="M186" s="17" t="s">
        <v>20</v>
      </c>
      <c r="N186" s="22">
        <f t="shared" si="12"/>
        <v>21.48</v>
      </c>
      <c r="O186" s="23">
        <v>8.95</v>
      </c>
      <c r="P186" s="31">
        <f t="shared" si="13"/>
        <v>21.48</v>
      </c>
      <c r="Q186" s="23">
        <v>8.95</v>
      </c>
      <c r="R186" s="5">
        <f t="shared" si="14"/>
        <v>25.176</v>
      </c>
      <c r="S186" s="23">
        <v>10.49</v>
      </c>
    </row>
    <row r="187" ht="13.5" customHeight="1">
      <c r="A187" s="16" t="s">
        <v>126</v>
      </c>
      <c r="B187" s="16" t="s">
        <v>108</v>
      </c>
      <c r="C187" s="17" t="s">
        <v>73</v>
      </c>
      <c r="D187" s="18">
        <v>292.0</v>
      </c>
      <c r="E187" s="19">
        <v>6.0</v>
      </c>
      <c r="F187" s="19">
        <v>0.0</v>
      </c>
      <c r="G187" s="19">
        <v>6.0</v>
      </c>
      <c r="H187" s="16" t="s">
        <v>25</v>
      </c>
      <c r="I187" s="20" t="s">
        <v>69</v>
      </c>
      <c r="J187" s="16" t="s">
        <v>93</v>
      </c>
      <c r="K187" s="21" t="s">
        <v>37</v>
      </c>
      <c r="L187" s="16" t="s">
        <v>25</v>
      </c>
      <c r="M187" s="17" t="s">
        <v>20</v>
      </c>
      <c r="N187" s="22">
        <f t="shared" si="12"/>
        <v>21.48</v>
      </c>
      <c r="O187" s="23">
        <v>8.95</v>
      </c>
      <c r="P187" s="31">
        <f t="shared" si="13"/>
        <v>21.48</v>
      </c>
      <c r="Q187" s="23">
        <v>8.95</v>
      </c>
      <c r="R187" s="5">
        <f t="shared" si="14"/>
        <v>25.176</v>
      </c>
      <c r="S187" s="23">
        <v>10.49</v>
      </c>
    </row>
    <row r="188" ht="13.5" customHeight="1">
      <c r="A188" s="16" t="s">
        <v>126</v>
      </c>
      <c r="B188" s="16" t="s">
        <v>108</v>
      </c>
      <c r="C188" s="17" t="s">
        <v>73</v>
      </c>
      <c r="D188" s="18">
        <v>260.0</v>
      </c>
      <c r="E188" s="19">
        <v>8.0</v>
      </c>
      <c r="F188" s="19">
        <v>0.0</v>
      </c>
      <c r="G188" s="19">
        <v>8.0</v>
      </c>
      <c r="H188" s="16" t="s">
        <v>25</v>
      </c>
      <c r="I188" s="20" t="s">
        <v>69</v>
      </c>
      <c r="J188" s="16" t="s">
        <v>93</v>
      </c>
      <c r="K188" s="21" t="s">
        <v>37</v>
      </c>
      <c r="L188" s="16" t="s">
        <v>25</v>
      </c>
      <c r="M188" s="17" t="s">
        <v>20</v>
      </c>
      <c r="N188" s="22">
        <f t="shared" si="12"/>
        <v>21.48</v>
      </c>
      <c r="O188" s="23">
        <v>8.95</v>
      </c>
      <c r="P188" s="31">
        <f t="shared" si="13"/>
        <v>21.48</v>
      </c>
      <c r="Q188" s="23">
        <v>8.95</v>
      </c>
      <c r="R188" s="5">
        <f t="shared" si="14"/>
        <v>25.176</v>
      </c>
      <c r="S188" s="23">
        <v>10.49</v>
      </c>
    </row>
    <row r="189" ht="13.5" customHeight="1">
      <c r="A189" s="16" t="s">
        <v>126</v>
      </c>
      <c r="B189" s="16" t="s">
        <v>108</v>
      </c>
      <c r="C189" s="17" t="s">
        <v>73</v>
      </c>
      <c r="D189" s="18">
        <v>215.0</v>
      </c>
      <c r="E189" s="19">
        <v>4.0</v>
      </c>
      <c r="F189" s="19">
        <v>0.0</v>
      </c>
      <c r="G189" s="19">
        <v>4.0</v>
      </c>
      <c r="H189" s="16" t="s">
        <v>25</v>
      </c>
      <c r="I189" s="20" t="s">
        <v>69</v>
      </c>
      <c r="J189" s="16" t="s">
        <v>93</v>
      </c>
      <c r="K189" s="21" t="s">
        <v>37</v>
      </c>
      <c r="L189" s="16" t="s">
        <v>25</v>
      </c>
      <c r="M189" s="17" t="s">
        <v>20</v>
      </c>
      <c r="N189" s="22">
        <f t="shared" si="12"/>
        <v>21.48</v>
      </c>
      <c r="O189" s="23">
        <v>8.95</v>
      </c>
      <c r="P189" s="31">
        <f t="shared" si="13"/>
        <v>21.48</v>
      </c>
      <c r="Q189" s="23">
        <v>8.95</v>
      </c>
      <c r="R189" s="5">
        <f t="shared" si="14"/>
        <v>25.176</v>
      </c>
      <c r="S189" s="23">
        <v>10.49</v>
      </c>
    </row>
    <row r="190" ht="13.5" customHeight="1">
      <c r="A190" s="16" t="s">
        <v>126</v>
      </c>
      <c r="B190" s="16" t="s">
        <v>108</v>
      </c>
      <c r="C190" s="17" t="s">
        <v>73</v>
      </c>
      <c r="D190" s="18">
        <v>207.0</v>
      </c>
      <c r="E190" s="19">
        <v>2.0</v>
      </c>
      <c r="F190" s="19">
        <v>0.0</v>
      </c>
      <c r="G190" s="19">
        <v>2.0</v>
      </c>
      <c r="H190" s="16" t="s">
        <v>25</v>
      </c>
      <c r="I190" s="20" t="s">
        <v>69</v>
      </c>
      <c r="J190" s="16" t="s">
        <v>93</v>
      </c>
      <c r="K190" s="21" t="s">
        <v>37</v>
      </c>
      <c r="L190" s="16" t="s">
        <v>25</v>
      </c>
      <c r="M190" s="17" t="s">
        <v>20</v>
      </c>
      <c r="N190" s="22">
        <f t="shared" si="12"/>
        <v>21.48</v>
      </c>
      <c r="O190" s="23">
        <v>8.95</v>
      </c>
      <c r="P190" s="31">
        <f t="shared" si="13"/>
        <v>21.48</v>
      </c>
      <c r="Q190" s="23">
        <v>8.95</v>
      </c>
      <c r="R190" s="5">
        <f t="shared" si="14"/>
        <v>25.176</v>
      </c>
      <c r="S190" s="23">
        <v>10.49</v>
      </c>
    </row>
    <row r="191" ht="13.5" customHeight="1">
      <c r="A191" s="16" t="s">
        <v>126</v>
      </c>
      <c r="B191" s="16" t="s">
        <v>108</v>
      </c>
      <c r="C191" s="17" t="s">
        <v>73</v>
      </c>
      <c r="D191" s="18">
        <v>117.0</v>
      </c>
      <c r="E191" s="19">
        <v>5.0</v>
      </c>
      <c r="F191" s="19">
        <v>0.0</v>
      </c>
      <c r="G191" s="19">
        <v>5.0</v>
      </c>
      <c r="H191" s="16" t="s">
        <v>25</v>
      </c>
      <c r="I191" s="20" t="s">
        <v>69</v>
      </c>
      <c r="J191" s="16" t="s">
        <v>93</v>
      </c>
      <c r="K191" s="21" t="s">
        <v>37</v>
      </c>
      <c r="L191" s="16" t="s">
        <v>25</v>
      </c>
      <c r="M191" s="17" t="s">
        <v>20</v>
      </c>
      <c r="N191" s="22">
        <f t="shared" si="12"/>
        <v>21.48</v>
      </c>
      <c r="O191" s="23">
        <v>8.95</v>
      </c>
      <c r="P191" s="31">
        <f t="shared" si="13"/>
        <v>21.48</v>
      </c>
      <c r="Q191" s="23">
        <v>8.95</v>
      </c>
      <c r="R191" s="5">
        <f t="shared" si="14"/>
        <v>25.176</v>
      </c>
      <c r="S191" s="23">
        <v>10.49</v>
      </c>
    </row>
    <row r="192" ht="13.5" customHeight="1">
      <c r="A192" s="16" t="s">
        <v>127</v>
      </c>
      <c r="B192" s="16" t="s">
        <v>128</v>
      </c>
      <c r="C192" s="17" t="s">
        <v>20</v>
      </c>
      <c r="D192" s="18">
        <v>0.0</v>
      </c>
      <c r="E192" s="19">
        <v>5.0</v>
      </c>
      <c r="F192" s="19">
        <v>0.0</v>
      </c>
      <c r="G192" s="19">
        <v>5.0</v>
      </c>
      <c r="H192" s="16" t="s">
        <v>25</v>
      </c>
      <c r="I192" s="20" t="s">
        <v>64</v>
      </c>
      <c r="J192" s="16" t="s">
        <v>25</v>
      </c>
      <c r="K192" s="21" t="s">
        <v>64</v>
      </c>
      <c r="L192" s="16" t="s">
        <v>25</v>
      </c>
      <c r="M192" s="17" t="s">
        <v>20</v>
      </c>
      <c r="N192" s="22">
        <f>MULTIPLY(O192,G192)</f>
        <v>1495</v>
      </c>
      <c r="O192" s="23">
        <v>299.0</v>
      </c>
      <c r="P192" s="5">
        <f>MULTIPLY(Q192,G192)</f>
        <v>1495</v>
      </c>
      <c r="Q192" s="23">
        <v>299.0</v>
      </c>
      <c r="R192" s="5">
        <f>MULTIPLY(S192,G192)</f>
        <v>2525</v>
      </c>
      <c r="S192" s="23">
        <v>505.0</v>
      </c>
    </row>
    <row r="193" ht="13.5" customHeight="1">
      <c r="A193" s="16" t="s">
        <v>129</v>
      </c>
      <c r="B193" s="16" t="s">
        <v>130</v>
      </c>
      <c r="C193" s="17" t="s">
        <v>20</v>
      </c>
      <c r="D193" s="18">
        <v>0.0</v>
      </c>
      <c r="E193" s="19">
        <v>5.0</v>
      </c>
      <c r="F193" s="19">
        <v>0.0</v>
      </c>
      <c r="G193" s="19">
        <v>5.0</v>
      </c>
      <c r="H193" s="16" t="s">
        <v>25</v>
      </c>
      <c r="I193" s="20" t="s">
        <v>64</v>
      </c>
      <c r="J193" s="16" t="s">
        <v>77</v>
      </c>
      <c r="K193" s="21" t="s">
        <v>64</v>
      </c>
      <c r="L193" s="16" t="s">
        <v>77</v>
      </c>
      <c r="M193" s="17" t="s">
        <v>20</v>
      </c>
      <c r="N193" s="24">
        <v>1585.0</v>
      </c>
      <c r="O193" s="23" t="s">
        <v>29</v>
      </c>
      <c r="P193" s="5">
        <f>MULTIPLY(Q193,E193)</f>
        <v>1585</v>
      </c>
      <c r="Q193" s="23">
        <v>317.0</v>
      </c>
      <c r="R193" s="24">
        <v>1585.0</v>
      </c>
      <c r="S193" s="23" t="s">
        <v>29</v>
      </c>
    </row>
    <row r="194" ht="13.5" customHeight="1">
      <c r="A194" s="16" t="s">
        <v>131</v>
      </c>
      <c r="B194" s="16" t="s">
        <v>51</v>
      </c>
      <c r="C194" s="17" t="s">
        <v>20</v>
      </c>
      <c r="D194" s="18">
        <v>0.0</v>
      </c>
      <c r="E194" s="19">
        <v>350.0</v>
      </c>
      <c r="F194" s="19">
        <v>10.0</v>
      </c>
      <c r="G194" s="19">
        <v>385.0</v>
      </c>
      <c r="H194" s="16" t="s">
        <v>93</v>
      </c>
      <c r="I194" s="20" t="s">
        <v>95</v>
      </c>
      <c r="J194" s="16" t="s">
        <v>93</v>
      </c>
      <c r="K194" s="21" t="s">
        <v>132</v>
      </c>
      <c r="L194" s="16" t="s">
        <v>93</v>
      </c>
      <c r="M194" s="17" t="s">
        <v>20</v>
      </c>
      <c r="N194" s="37">
        <v>7438.2</v>
      </c>
      <c r="O194" s="33" t="s">
        <v>133</v>
      </c>
      <c r="P194" s="37">
        <v>7438.2</v>
      </c>
      <c r="Q194" s="33" t="s">
        <v>133</v>
      </c>
      <c r="R194" s="5">
        <f>MULTIPLY((S194*0.001),(I194*K194))</f>
        <v>7438.2</v>
      </c>
      <c r="S194" s="33">
        <v>19.25</v>
      </c>
      <c r="U194" s="34"/>
    </row>
    <row r="195" ht="13.5" customHeight="1">
      <c r="A195" s="16" t="s">
        <v>134</v>
      </c>
      <c r="B195" s="16" t="s">
        <v>135</v>
      </c>
      <c r="C195" s="17"/>
      <c r="D195" s="18">
        <v>0.0</v>
      </c>
      <c r="E195" s="19">
        <v>1.0</v>
      </c>
      <c r="F195" s="19">
        <v>0.0</v>
      </c>
      <c r="G195" s="19">
        <v>1.0</v>
      </c>
      <c r="H195" s="16" t="s">
        <v>25</v>
      </c>
      <c r="I195" s="20" t="s">
        <v>64</v>
      </c>
      <c r="J195" s="16" t="s">
        <v>21</v>
      </c>
      <c r="K195" s="21" t="s">
        <v>64</v>
      </c>
      <c r="L195" s="16"/>
      <c r="M195" s="17" t="s">
        <v>20</v>
      </c>
      <c r="N195" s="24">
        <v>869.0</v>
      </c>
      <c r="O195" s="23" t="s">
        <v>29</v>
      </c>
      <c r="P195" s="24">
        <v>869.0</v>
      </c>
      <c r="Q195" s="23" t="s">
        <v>29</v>
      </c>
      <c r="R195" s="5">
        <v>869.0</v>
      </c>
      <c r="S195" s="23">
        <v>869.0</v>
      </c>
    </row>
    <row r="196" ht="13.5" customHeight="1">
      <c r="A196" s="8" t="s">
        <v>20</v>
      </c>
      <c r="B196" s="9" t="s">
        <v>20</v>
      </c>
      <c r="C196" s="10"/>
      <c r="D196" s="11" t="s">
        <v>21</v>
      </c>
      <c r="E196" s="12" t="s">
        <v>21</v>
      </c>
      <c r="F196" s="12" t="s">
        <v>21</v>
      </c>
      <c r="G196" s="12" t="s">
        <v>21</v>
      </c>
      <c r="H196" s="9" t="s">
        <v>22</v>
      </c>
      <c r="I196" s="13" t="s">
        <v>20</v>
      </c>
      <c r="J196" s="9"/>
      <c r="K196" s="11" t="s">
        <v>20</v>
      </c>
      <c r="L196" s="9"/>
      <c r="M196" s="10" t="s">
        <v>20</v>
      </c>
      <c r="N196" s="14"/>
      <c r="O196" s="15"/>
      <c r="P196" s="14"/>
      <c r="Q196" s="15"/>
      <c r="R196" s="14"/>
      <c r="S196" s="15"/>
    </row>
    <row r="197" ht="13.5" customHeight="1">
      <c r="A197" s="8" t="s">
        <v>136</v>
      </c>
      <c r="B197" s="9" t="s">
        <v>20</v>
      </c>
      <c r="C197" s="10"/>
      <c r="D197" s="11" t="s">
        <v>21</v>
      </c>
      <c r="E197" s="12" t="s">
        <v>21</v>
      </c>
      <c r="F197" s="12" t="s">
        <v>21</v>
      </c>
      <c r="G197" s="12" t="s">
        <v>21</v>
      </c>
      <c r="H197" s="9" t="s">
        <v>22</v>
      </c>
      <c r="I197" s="13" t="s">
        <v>20</v>
      </c>
      <c r="J197" s="9"/>
      <c r="K197" s="11" t="s">
        <v>20</v>
      </c>
      <c r="L197" s="9"/>
      <c r="M197" s="10" t="s">
        <v>20</v>
      </c>
      <c r="N197" s="14"/>
      <c r="O197" s="15"/>
      <c r="P197" s="14"/>
      <c r="Q197" s="15"/>
      <c r="R197" s="14"/>
      <c r="S197" s="15"/>
    </row>
    <row r="198" ht="13.5" customHeight="1">
      <c r="A198" s="16" t="s">
        <v>137</v>
      </c>
      <c r="B198" s="16" t="s">
        <v>108</v>
      </c>
      <c r="C198" s="17" t="s">
        <v>124</v>
      </c>
      <c r="D198" s="18">
        <v>1793.0</v>
      </c>
      <c r="E198" s="19">
        <v>2.0</v>
      </c>
      <c r="F198" s="19">
        <v>0.0</v>
      </c>
      <c r="G198" s="19">
        <v>2.0</v>
      </c>
      <c r="H198" s="16" t="s">
        <v>25</v>
      </c>
      <c r="I198" s="20" t="s">
        <v>102</v>
      </c>
      <c r="J198" s="16" t="s">
        <v>27</v>
      </c>
      <c r="K198" s="21" t="s">
        <v>37</v>
      </c>
      <c r="L198" s="16" t="s">
        <v>25</v>
      </c>
      <c r="M198" s="17" t="s">
        <v>20</v>
      </c>
      <c r="N198" s="35">
        <f t="shared" ref="N198:N201" si="15">MULTIPLY((I198*K198),(O198*0.001))</f>
        <v>61.02</v>
      </c>
      <c r="O198" s="23">
        <v>16.95</v>
      </c>
      <c r="P198" s="31">
        <f t="shared" ref="P198:P218" si="16">MULTIPLY((I198*K198),(Q198*0.001))</f>
        <v>61.02</v>
      </c>
      <c r="Q198" s="23">
        <v>16.95</v>
      </c>
      <c r="R198" s="31">
        <f t="shared" ref="R198:R218" si="17">MULTIPLY((I198*K198),(S198*0.001))</f>
        <v>66.348</v>
      </c>
      <c r="S198" s="23">
        <v>18.43</v>
      </c>
    </row>
    <row r="199" ht="13.5" customHeight="1">
      <c r="A199" s="16" t="s">
        <v>138</v>
      </c>
      <c r="B199" s="16" t="s">
        <v>108</v>
      </c>
      <c r="C199" s="17" t="s">
        <v>139</v>
      </c>
      <c r="D199" s="18">
        <v>1377.0</v>
      </c>
      <c r="E199" s="19">
        <v>2.0</v>
      </c>
      <c r="F199" s="19">
        <v>0.0</v>
      </c>
      <c r="G199" s="19">
        <v>2.0</v>
      </c>
      <c r="H199" s="16" t="s">
        <v>25</v>
      </c>
      <c r="I199" s="20" t="s">
        <v>101</v>
      </c>
      <c r="J199" s="16" t="s">
        <v>27</v>
      </c>
      <c r="K199" s="21" t="s">
        <v>37</v>
      </c>
      <c r="L199" s="16" t="s">
        <v>25</v>
      </c>
      <c r="M199" s="17" t="s">
        <v>20</v>
      </c>
      <c r="N199" s="35">
        <f t="shared" si="15"/>
        <v>38.85</v>
      </c>
      <c r="O199" s="23">
        <v>12.95</v>
      </c>
      <c r="P199" s="31">
        <f t="shared" si="16"/>
        <v>38.85</v>
      </c>
      <c r="Q199" s="23">
        <v>12.95</v>
      </c>
      <c r="R199" s="31">
        <f t="shared" si="17"/>
        <v>42.72</v>
      </c>
      <c r="S199" s="23">
        <v>14.24</v>
      </c>
    </row>
    <row r="200" ht="13.5" customHeight="1">
      <c r="A200" s="16" t="s">
        <v>138</v>
      </c>
      <c r="B200" s="16" t="s">
        <v>108</v>
      </c>
      <c r="C200" s="17" t="s">
        <v>139</v>
      </c>
      <c r="D200" s="18">
        <v>1311.0</v>
      </c>
      <c r="E200" s="19">
        <v>2.0</v>
      </c>
      <c r="F200" s="19">
        <v>0.0</v>
      </c>
      <c r="G200" s="19">
        <v>2.0</v>
      </c>
      <c r="H200" s="16" t="s">
        <v>25</v>
      </c>
      <c r="I200" s="20" t="s">
        <v>57</v>
      </c>
      <c r="J200" s="16" t="s">
        <v>27</v>
      </c>
      <c r="K200" s="21" t="s">
        <v>37</v>
      </c>
      <c r="L200" s="16" t="s">
        <v>25</v>
      </c>
      <c r="M200" s="17" t="s">
        <v>20</v>
      </c>
      <c r="N200" s="35">
        <f t="shared" si="15"/>
        <v>34.965</v>
      </c>
      <c r="O200" s="23">
        <v>12.95</v>
      </c>
      <c r="P200" s="31">
        <f t="shared" si="16"/>
        <v>34.965</v>
      </c>
      <c r="Q200" s="23">
        <v>12.95</v>
      </c>
      <c r="R200" s="31">
        <f t="shared" si="17"/>
        <v>38.448</v>
      </c>
      <c r="S200" s="23">
        <v>14.24</v>
      </c>
    </row>
    <row r="201" ht="13.5" customHeight="1">
      <c r="A201" s="16" t="s">
        <v>138</v>
      </c>
      <c r="B201" s="16" t="s">
        <v>108</v>
      </c>
      <c r="C201" s="17" t="s">
        <v>139</v>
      </c>
      <c r="D201" s="18">
        <v>530.0</v>
      </c>
      <c r="E201" s="19">
        <v>2.0</v>
      </c>
      <c r="F201" s="19">
        <v>0.0</v>
      </c>
      <c r="G201" s="19">
        <v>2.0</v>
      </c>
      <c r="H201" s="16" t="s">
        <v>25</v>
      </c>
      <c r="I201" s="20" t="s">
        <v>69</v>
      </c>
      <c r="J201" s="16" t="s">
        <v>27</v>
      </c>
      <c r="K201" s="21" t="s">
        <v>37</v>
      </c>
      <c r="L201" s="16" t="s">
        <v>25</v>
      </c>
      <c r="M201" s="17" t="s">
        <v>20</v>
      </c>
      <c r="N201" s="35">
        <f t="shared" si="15"/>
        <v>31.08</v>
      </c>
      <c r="O201" s="23">
        <v>12.95</v>
      </c>
      <c r="P201" s="31">
        <f t="shared" si="16"/>
        <v>31.08</v>
      </c>
      <c r="Q201" s="23">
        <v>12.95</v>
      </c>
      <c r="R201" s="31">
        <f t="shared" si="17"/>
        <v>34.176</v>
      </c>
      <c r="S201" s="23">
        <v>14.24</v>
      </c>
    </row>
    <row r="202" ht="13.5" customHeight="1">
      <c r="A202" s="16" t="s">
        <v>140</v>
      </c>
      <c r="B202" s="16" t="s">
        <v>51</v>
      </c>
      <c r="C202" s="17" t="s">
        <v>20</v>
      </c>
      <c r="D202" s="18">
        <v>2232.0</v>
      </c>
      <c r="E202" s="19">
        <v>2.0</v>
      </c>
      <c r="F202" s="19">
        <v>0.0</v>
      </c>
      <c r="G202" s="19">
        <v>2.0</v>
      </c>
      <c r="H202" s="16" t="s">
        <v>25</v>
      </c>
      <c r="I202" s="20" t="s">
        <v>69</v>
      </c>
      <c r="J202" s="16" t="s">
        <v>27</v>
      </c>
      <c r="K202" s="21" t="s">
        <v>68</v>
      </c>
      <c r="L202" s="16" t="s">
        <v>25</v>
      </c>
      <c r="M202" s="17" t="s">
        <v>20</v>
      </c>
      <c r="N202" s="36">
        <v>76.56</v>
      </c>
      <c r="O202" s="23" t="s">
        <v>29</v>
      </c>
      <c r="P202" s="31">
        <f t="shared" si="16"/>
        <v>76.56</v>
      </c>
      <c r="Q202" s="23">
        <v>15.95</v>
      </c>
      <c r="R202" s="31">
        <f t="shared" si="17"/>
        <v>89.664</v>
      </c>
      <c r="S202" s="23">
        <v>18.68</v>
      </c>
    </row>
    <row r="203" ht="13.5" customHeight="1">
      <c r="A203" s="16" t="s">
        <v>141</v>
      </c>
      <c r="B203" s="16" t="s">
        <v>108</v>
      </c>
      <c r="C203" s="17" t="s">
        <v>124</v>
      </c>
      <c r="D203" s="18">
        <v>1793.0</v>
      </c>
      <c r="E203" s="19">
        <v>1.0</v>
      </c>
      <c r="F203" s="19">
        <v>0.0</v>
      </c>
      <c r="G203" s="19">
        <v>1.0</v>
      </c>
      <c r="H203" s="16" t="s">
        <v>25</v>
      </c>
      <c r="I203" s="20" t="s">
        <v>69</v>
      </c>
      <c r="J203" s="16" t="s">
        <v>27</v>
      </c>
      <c r="K203" s="21" t="s">
        <v>37</v>
      </c>
      <c r="L203" s="16" t="s">
        <v>25</v>
      </c>
      <c r="M203" s="17" t="s">
        <v>20</v>
      </c>
      <c r="N203" s="35">
        <f t="shared" ref="N203:N205" si="18">MULTIPLY((I203*K203),(O203*0.001))</f>
        <v>40.68</v>
      </c>
      <c r="O203" s="23">
        <v>16.95</v>
      </c>
      <c r="P203" s="31">
        <f t="shared" si="16"/>
        <v>40.68</v>
      </c>
      <c r="Q203" s="23">
        <v>16.95</v>
      </c>
      <c r="R203" s="31">
        <f t="shared" si="17"/>
        <v>44.232</v>
      </c>
      <c r="S203" s="23">
        <v>18.43</v>
      </c>
    </row>
    <row r="204" ht="13.5" customHeight="1">
      <c r="A204" s="16" t="s">
        <v>142</v>
      </c>
      <c r="B204" s="16" t="s">
        <v>108</v>
      </c>
      <c r="C204" s="17" t="s">
        <v>139</v>
      </c>
      <c r="D204" s="18">
        <v>1311.0</v>
      </c>
      <c r="E204" s="19">
        <v>1.0</v>
      </c>
      <c r="F204" s="19">
        <v>0.0</v>
      </c>
      <c r="G204" s="19">
        <v>1.0</v>
      </c>
      <c r="H204" s="16" t="s">
        <v>25</v>
      </c>
      <c r="I204" s="20" t="s">
        <v>69</v>
      </c>
      <c r="J204" s="16" t="s">
        <v>27</v>
      </c>
      <c r="K204" s="21" t="s">
        <v>37</v>
      </c>
      <c r="L204" s="16" t="s">
        <v>25</v>
      </c>
      <c r="M204" s="17" t="s">
        <v>20</v>
      </c>
      <c r="N204" s="35">
        <f t="shared" si="18"/>
        <v>31.08</v>
      </c>
      <c r="O204" s="23">
        <v>12.95</v>
      </c>
      <c r="P204" s="31">
        <f t="shared" si="16"/>
        <v>31.08</v>
      </c>
      <c r="Q204" s="23">
        <v>12.95</v>
      </c>
      <c r="R204" s="31">
        <f t="shared" si="17"/>
        <v>34.176</v>
      </c>
      <c r="S204" s="23">
        <v>14.24</v>
      </c>
    </row>
    <row r="205" ht="13.5" customHeight="1">
      <c r="A205" s="16" t="s">
        <v>142</v>
      </c>
      <c r="B205" s="16" t="s">
        <v>108</v>
      </c>
      <c r="C205" s="17" t="s">
        <v>139</v>
      </c>
      <c r="D205" s="18">
        <v>530.0</v>
      </c>
      <c r="E205" s="19">
        <v>1.0</v>
      </c>
      <c r="F205" s="19">
        <v>0.0</v>
      </c>
      <c r="G205" s="19">
        <v>1.0</v>
      </c>
      <c r="H205" s="16" t="s">
        <v>25</v>
      </c>
      <c r="I205" s="20" t="s">
        <v>69</v>
      </c>
      <c r="J205" s="16" t="s">
        <v>27</v>
      </c>
      <c r="K205" s="21" t="s">
        <v>37</v>
      </c>
      <c r="L205" s="16" t="s">
        <v>25</v>
      </c>
      <c r="M205" s="17" t="s">
        <v>20</v>
      </c>
      <c r="N205" s="35">
        <f t="shared" si="18"/>
        <v>31.08</v>
      </c>
      <c r="O205" s="23">
        <v>12.95</v>
      </c>
      <c r="P205" s="31">
        <f t="shared" si="16"/>
        <v>31.08</v>
      </c>
      <c r="Q205" s="23">
        <v>12.95</v>
      </c>
      <c r="R205" s="31">
        <f t="shared" si="17"/>
        <v>34.176</v>
      </c>
      <c r="S205" s="23">
        <v>14.24</v>
      </c>
    </row>
    <row r="206" ht="13.5" customHeight="1">
      <c r="A206" s="16" t="s">
        <v>140</v>
      </c>
      <c r="B206" s="16" t="s">
        <v>51</v>
      </c>
      <c r="C206" s="17" t="s">
        <v>20</v>
      </c>
      <c r="D206" s="18">
        <v>990.0</v>
      </c>
      <c r="E206" s="19">
        <v>2.0</v>
      </c>
      <c r="F206" s="19">
        <v>0.0</v>
      </c>
      <c r="G206" s="19">
        <v>2.0</v>
      </c>
      <c r="H206" s="16" t="s">
        <v>25</v>
      </c>
      <c r="I206" s="20" t="s">
        <v>69</v>
      </c>
      <c r="J206" s="16" t="s">
        <v>27</v>
      </c>
      <c r="K206" s="21" t="s">
        <v>37</v>
      </c>
      <c r="L206" s="16" t="s">
        <v>25</v>
      </c>
      <c r="M206" s="17" t="s">
        <v>20</v>
      </c>
      <c r="N206" s="36">
        <v>38.28</v>
      </c>
      <c r="O206" s="23" t="s">
        <v>29</v>
      </c>
      <c r="P206" s="31">
        <f t="shared" si="16"/>
        <v>38.28</v>
      </c>
      <c r="Q206" s="23">
        <v>15.95</v>
      </c>
      <c r="R206" s="31">
        <f t="shared" si="17"/>
        <v>44.832</v>
      </c>
      <c r="S206" s="23">
        <v>18.68</v>
      </c>
    </row>
    <row r="207" ht="13.5" customHeight="1">
      <c r="A207" s="16" t="s">
        <v>143</v>
      </c>
      <c r="B207" s="16" t="s">
        <v>62</v>
      </c>
      <c r="C207" s="17" t="s">
        <v>124</v>
      </c>
      <c r="D207" s="18">
        <v>3324.0</v>
      </c>
      <c r="E207" s="19">
        <v>3.0</v>
      </c>
      <c r="F207" s="19">
        <v>0.0</v>
      </c>
      <c r="G207" s="19">
        <v>3.0</v>
      </c>
      <c r="H207" s="16" t="s">
        <v>25</v>
      </c>
      <c r="I207" s="20" t="s">
        <v>102</v>
      </c>
      <c r="J207" s="16" t="s">
        <v>27</v>
      </c>
      <c r="K207" s="21" t="s">
        <v>55</v>
      </c>
      <c r="L207" s="16" t="s">
        <v>25</v>
      </c>
      <c r="M207" s="17" t="s">
        <v>20</v>
      </c>
      <c r="N207" s="35">
        <f t="shared" ref="N207:N218" si="19">MULTIPLY((I207*K207),(O207*0.001))</f>
        <v>183.06</v>
      </c>
      <c r="O207" s="23">
        <v>16.95</v>
      </c>
      <c r="P207" s="31">
        <f t="shared" si="16"/>
        <v>183.06</v>
      </c>
      <c r="Q207" s="23">
        <v>16.95</v>
      </c>
      <c r="R207" s="31">
        <f t="shared" si="17"/>
        <v>199.044</v>
      </c>
      <c r="S207" s="23">
        <v>18.43</v>
      </c>
    </row>
    <row r="208" ht="13.5" customHeight="1">
      <c r="A208" s="16" t="s">
        <v>123</v>
      </c>
      <c r="B208" s="16" t="s">
        <v>108</v>
      </c>
      <c r="C208" s="17" t="s">
        <v>124</v>
      </c>
      <c r="D208" s="18">
        <v>2007.0</v>
      </c>
      <c r="E208" s="19">
        <v>5.0</v>
      </c>
      <c r="F208" s="19">
        <v>0.0</v>
      </c>
      <c r="G208" s="19">
        <v>5.0</v>
      </c>
      <c r="H208" s="16" t="s">
        <v>25</v>
      </c>
      <c r="I208" s="20" t="s">
        <v>69</v>
      </c>
      <c r="J208" s="16" t="s">
        <v>27</v>
      </c>
      <c r="K208" s="21" t="s">
        <v>144</v>
      </c>
      <c r="L208" s="16" t="s">
        <v>25</v>
      </c>
      <c r="M208" s="17" t="s">
        <v>20</v>
      </c>
      <c r="N208" s="35">
        <f t="shared" si="19"/>
        <v>203.4</v>
      </c>
      <c r="O208" s="23">
        <v>16.95</v>
      </c>
      <c r="P208" s="31">
        <f t="shared" si="16"/>
        <v>203.4</v>
      </c>
      <c r="Q208" s="23">
        <v>16.95</v>
      </c>
      <c r="R208" s="31">
        <f t="shared" si="17"/>
        <v>221.16</v>
      </c>
      <c r="S208" s="23">
        <v>18.43</v>
      </c>
    </row>
    <row r="209" ht="13.5" customHeight="1">
      <c r="A209" s="16" t="s">
        <v>125</v>
      </c>
      <c r="B209" s="16" t="s">
        <v>108</v>
      </c>
      <c r="C209" s="17" t="s">
        <v>139</v>
      </c>
      <c r="D209" s="18">
        <v>2007.0</v>
      </c>
      <c r="E209" s="19">
        <v>9.0</v>
      </c>
      <c r="F209" s="19">
        <v>0.0</v>
      </c>
      <c r="G209" s="19">
        <v>9.0</v>
      </c>
      <c r="H209" s="16" t="s">
        <v>25</v>
      </c>
      <c r="I209" s="20" t="s">
        <v>95</v>
      </c>
      <c r="J209" s="16" t="s">
        <v>27</v>
      </c>
      <c r="K209" s="21" t="s">
        <v>144</v>
      </c>
      <c r="L209" s="16" t="s">
        <v>25</v>
      </c>
      <c r="M209" s="17" t="s">
        <v>20</v>
      </c>
      <c r="N209" s="35">
        <f t="shared" si="19"/>
        <v>271.95</v>
      </c>
      <c r="O209" s="23">
        <v>12.95</v>
      </c>
      <c r="P209" s="31">
        <f t="shared" si="16"/>
        <v>271.95</v>
      </c>
      <c r="Q209" s="23">
        <v>12.95</v>
      </c>
      <c r="R209" s="31">
        <f t="shared" si="17"/>
        <v>299.04</v>
      </c>
      <c r="S209" s="23">
        <v>14.24</v>
      </c>
    </row>
    <row r="210" ht="13.5" customHeight="1">
      <c r="A210" s="16" t="s">
        <v>125</v>
      </c>
      <c r="B210" s="16" t="s">
        <v>108</v>
      </c>
      <c r="C210" s="17" t="s">
        <v>139</v>
      </c>
      <c r="D210" s="18">
        <v>2047.0</v>
      </c>
      <c r="E210" s="19">
        <v>1.0</v>
      </c>
      <c r="F210" s="19">
        <v>0.0</v>
      </c>
      <c r="G210" s="19">
        <v>1.0</v>
      </c>
      <c r="H210" s="16" t="s">
        <v>25</v>
      </c>
      <c r="I210" s="20" t="s">
        <v>69</v>
      </c>
      <c r="J210" s="16" t="s">
        <v>27</v>
      </c>
      <c r="K210" s="21" t="s">
        <v>37</v>
      </c>
      <c r="L210" s="16" t="s">
        <v>25</v>
      </c>
      <c r="M210" s="17" t="s">
        <v>20</v>
      </c>
      <c r="N210" s="35">
        <f t="shared" si="19"/>
        <v>31.08</v>
      </c>
      <c r="O210" s="23">
        <v>12.95</v>
      </c>
      <c r="P210" s="31">
        <f t="shared" si="16"/>
        <v>31.08</v>
      </c>
      <c r="Q210" s="23">
        <v>12.95</v>
      </c>
      <c r="R210" s="31">
        <f t="shared" si="17"/>
        <v>34.176</v>
      </c>
      <c r="S210" s="23">
        <v>14.24</v>
      </c>
    </row>
    <row r="211" ht="13.5" customHeight="1">
      <c r="A211" s="16" t="s">
        <v>125</v>
      </c>
      <c r="B211" s="16" t="s">
        <v>108</v>
      </c>
      <c r="C211" s="17" t="s">
        <v>139</v>
      </c>
      <c r="D211" s="18">
        <v>2020.0</v>
      </c>
      <c r="E211" s="19">
        <v>4.0</v>
      </c>
      <c r="F211" s="19">
        <v>0.0</v>
      </c>
      <c r="G211" s="19">
        <v>4.0</v>
      </c>
      <c r="H211" s="16" t="s">
        <v>25</v>
      </c>
      <c r="I211" s="20" t="s">
        <v>95</v>
      </c>
      <c r="J211" s="16" t="s">
        <v>27</v>
      </c>
      <c r="K211" s="21" t="s">
        <v>68</v>
      </c>
      <c r="L211" s="16" t="s">
        <v>25</v>
      </c>
      <c r="M211" s="17" t="s">
        <v>20</v>
      </c>
      <c r="N211" s="35">
        <f t="shared" si="19"/>
        <v>108.78</v>
      </c>
      <c r="O211" s="23">
        <v>12.95</v>
      </c>
      <c r="P211" s="31">
        <f t="shared" si="16"/>
        <v>108.78</v>
      </c>
      <c r="Q211" s="23">
        <v>12.95</v>
      </c>
      <c r="R211" s="31">
        <f t="shared" si="17"/>
        <v>119.616</v>
      </c>
      <c r="S211" s="23">
        <v>14.24</v>
      </c>
    </row>
    <row r="212" ht="13.5" customHeight="1">
      <c r="A212" s="16" t="s">
        <v>125</v>
      </c>
      <c r="B212" s="16" t="s">
        <v>108</v>
      </c>
      <c r="C212" s="17" t="s">
        <v>139</v>
      </c>
      <c r="D212" s="18">
        <v>1957.0</v>
      </c>
      <c r="E212" s="19">
        <v>4.0</v>
      </c>
      <c r="F212" s="19">
        <v>0.0</v>
      </c>
      <c r="G212" s="19">
        <v>4.0</v>
      </c>
      <c r="H212" s="16" t="s">
        <v>25</v>
      </c>
      <c r="I212" s="20" t="s">
        <v>95</v>
      </c>
      <c r="J212" s="16" t="s">
        <v>27</v>
      </c>
      <c r="K212" s="21" t="s">
        <v>68</v>
      </c>
      <c r="L212" s="16" t="s">
        <v>25</v>
      </c>
      <c r="M212" s="17" t="s">
        <v>20</v>
      </c>
      <c r="N212" s="35">
        <f t="shared" si="19"/>
        <v>108.78</v>
      </c>
      <c r="O212" s="23">
        <v>12.95</v>
      </c>
      <c r="P212" s="31">
        <f t="shared" si="16"/>
        <v>108.78</v>
      </c>
      <c r="Q212" s="23">
        <v>12.95</v>
      </c>
      <c r="R212" s="31">
        <f t="shared" si="17"/>
        <v>119.616</v>
      </c>
      <c r="S212" s="23">
        <v>14.24</v>
      </c>
    </row>
    <row r="213" ht="13.5" customHeight="1">
      <c r="A213" s="16" t="s">
        <v>145</v>
      </c>
      <c r="B213" s="16" t="s">
        <v>108</v>
      </c>
      <c r="C213" s="17" t="s">
        <v>124</v>
      </c>
      <c r="D213" s="18">
        <v>406.0</v>
      </c>
      <c r="E213" s="19">
        <v>3.0</v>
      </c>
      <c r="F213" s="19">
        <v>0.0</v>
      </c>
      <c r="G213" s="19">
        <v>3.0</v>
      </c>
      <c r="H213" s="16" t="s">
        <v>25</v>
      </c>
      <c r="I213" s="20" t="s">
        <v>69</v>
      </c>
      <c r="J213" s="16" t="s">
        <v>27</v>
      </c>
      <c r="K213" s="21" t="s">
        <v>37</v>
      </c>
      <c r="L213" s="16" t="s">
        <v>25</v>
      </c>
      <c r="M213" s="17" t="s">
        <v>20</v>
      </c>
      <c r="N213" s="35">
        <f t="shared" si="19"/>
        <v>40.68</v>
      </c>
      <c r="O213" s="23">
        <v>16.95</v>
      </c>
      <c r="P213" s="31">
        <f t="shared" si="16"/>
        <v>40.68</v>
      </c>
      <c r="Q213" s="23">
        <v>16.95</v>
      </c>
      <c r="R213" s="31">
        <f t="shared" si="17"/>
        <v>44.232</v>
      </c>
      <c r="S213" s="23">
        <v>18.43</v>
      </c>
    </row>
    <row r="214" ht="13.5" customHeight="1">
      <c r="A214" s="16" t="s">
        <v>145</v>
      </c>
      <c r="B214" s="16" t="s">
        <v>108</v>
      </c>
      <c r="C214" s="17" t="s">
        <v>124</v>
      </c>
      <c r="D214" s="18">
        <v>405.0</v>
      </c>
      <c r="E214" s="19">
        <v>6.0</v>
      </c>
      <c r="F214" s="19">
        <v>0.0</v>
      </c>
      <c r="G214" s="19">
        <v>6.0</v>
      </c>
      <c r="H214" s="16" t="s">
        <v>25</v>
      </c>
      <c r="I214" s="20" t="s">
        <v>119</v>
      </c>
      <c r="J214" s="16" t="s">
        <v>27</v>
      </c>
      <c r="K214" s="21" t="s">
        <v>37</v>
      </c>
      <c r="L214" s="16" t="s">
        <v>25</v>
      </c>
      <c r="M214" s="17" t="s">
        <v>20</v>
      </c>
      <c r="N214" s="35">
        <f t="shared" si="19"/>
        <v>42.375</v>
      </c>
      <c r="O214" s="23">
        <v>16.95</v>
      </c>
      <c r="P214" s="31">
        <f t="shared" si="16"/>
        <v>42.375</v>
      </c>
      <c r="Q214" s="23">
        <v>16.95</v>
      </c>
      <c r="R214" s="31">
        <f t="shared" si="17"/>
        <v>46.075</v>
      </c>
      <c r="S214" s="23">
        <v>18.43</v>
      </c>
    </row>
    <row r="215" ht="13.5" customHeight="1">
      <c r="A215" s="16" t="s">
        <v>145</v>
      </c>
      <c r="B215" s="16" t="s">
        <v>108</v>
      </c>
      <c r="C215" s="17" t="s">
        <v>124</v>
      </c>
      <c r="D215" s="18">
        <v>398.0</v>
      </c>
      <c r="E215" s="19">
        <v>3.0</v>
      </c>
      <c r="F215" s="19">
        <v>0.0</v>
      </c>
      <c r="G215" s="19">
        <v>3.0</v>
      </c>
      <c r="H215" s="16" t="s">
        <v>25</v>
      </c>
      <c r="I215" s="20" t="s">
        <v>69</v>
      </c>
      <c r="J215" s="16" t="s">
        <v>27</v>
      </c>
      <c r="K215" s="21" t="s">
        <v>37</v>
      </c>
      <c r="L215" s="16" t="s">
        <v>25</v>
      </c>
      <c r="M215" s="17" t="s">
        <v>20</v>
      </c>
      <c r="N215" s="35">
        <f t="shared" si="19"/>
        <v>40.68</v>
      </c>
      <c r="O215" s="23">
        <v>16.95</v>
      </c>
      <c r="P215" s="31">
        <f t="shared" si="16"/>
        <v>40.68</v>
      </c>
      <c r="Q215" s="23">
        <v>16.95</v>
      </c>
      <c r="R215" s="31">
        <f t="shared" si="17"/>
        <v>44.232</v>
      </c>
      <c r="S215" s="23">
        <v>18.43</v>
      </c>
    </row>
    <row r="216" ht="13.5" customHeight="1">
      <c r="A216" s="16" t="s">
        <v>146</v>
      </c>
      <c r="B216" s="16" t="s">
        <v>108</v>
      </c>
      <c r="C216" s="17" t="s">
        <v>139</v>
      </c>
      <c r="D216" s="18">
        <v>555.0</v>
      </c>
      <c r="E216" s="19">
        <v>3.0</v>
      </c>
      <c r="F216" s="19">
        <v>0.0</v>
      </c>
      <c r="G216" s="19">
        <v>3.0</v>
      </c>
      <c r="H216" s="16" t="s">
        <v>25</v>
      </c>
      <c r="I216" s="20" t="s">
        <v>69</v>
      </c>
      <c r="J216" s="16" t="s">
        <v>27</v>
      </c>
      <c r="K216" s="21" t="s">
        <v>37</v>
      </c>
      <c r="L216" s="16" t="s">
        <v>25</v>
      </c>
      <c r="M216" s="17" t="s">
        <v>20</v>
      </c>
      <c r="N216" s="35">
        <f t="shared" si="19"/>
        <v>31.08</v>
      </c>
      <c r="O216" s="23">
        <v>12.95</v>
      </c>
      <c r="P216" s="31">
        <f t="shared" si="16"/>
        <v>31.08</v>
      </c>
      <c r="Q216" s="23">
        <v>12.95</v>
      </c>
      <c r="R216" s="31">
        <f t="shared" si="17"/>
        <v>34.176</v>
      </c>
      <c r="S216" s="23">
        <v>14.24</v>
      </c>
    </row>
    <row r="217" ht="13.5" customHeight="1">
      <c r="A217" s="16" t="s">
        <v>146</v>
      </c>
      <c r="B217" s="16" t="s">
        <v>108</v>
      </c>
      <c r="C217" s="17" t="s">
        <v>139</v>
      </c>
      <c r="D217" s="18">
        <v>532.0</v>
      </c>
      <c r="E217" s="19">
        <v>3.0</v>
      </c>
      <c r="F217" s="19">
        <v>0.0</v>
      </c>
      <c r="G217" s="19">
        <v>3.0</v>
      </c>
      <c r="H217" s="16" t="s">
        <v>25</v>
      </c>
      <c r="I217" s="20" t="s">
        <v>69</v>
      </c>
      <c r="J217" s="16" t="s">
        <v>27</v>
      </c>
      <c r="K217" s="21" t="s">
        <v>37</v>
      </c>
      <c r="L217" s="16" t="s">
        <v>25</v>
      </c>
      <c r="M217" s="17" t="s">
        <v>20</v>
      </c>
      <c r="N217" s="35">
        <f t="shared" si="19"/>
        <v>31.08</v>
      </c>
      <c r="O217" s="23">
        <v>12.95</v>
      </c>
      <c r="P217" s="31">
        <f t="shared" si="16"/>
        <v>31.08</v>
      </c>
      <c r="Q217" s="23">
        <v>12.95</v>
      </c>
      <c r="R217" s="31">
        <f t="shared" si="17"/>
        <v>34.176</v>
      </c>
      <c r="S217" s="23">
        <v>14.24</v>
      </c>
    </row>
    <row r="218" ht="13.5" customHeight="1">
      <c r="A218" s="16" t="s">
        <v>146</v>
      </c>
      <c r="B218" s="16" t="s">
        <v>108</v>
      </c>
      <c r="C218" s="17" t="s">
        <v>139</v>
      </c>
      <c r="D218" s="18">
        <v>110.0</v>
      </c>
      <c r="E218" s="19">
        <v>3.0</v>
      </c>
      <c r="F218" s="19">
        <v>0.0</v>
      </c>
      <c r="G218" s="19">
        <v>3.0</v>
      </c>
      <c r="H218" s="16" t="s">
        <v>25</v>
      </c>
      <c r="I218" s="20" t="s">
        <v>69</v>
      </c>
      <c r="J218" s="16" t="s">
        <v>27</v>
      </c>
      <c r="K218" s="21" t="s">
        <v>37</v>
      </c>
      <c r="L218" s="16" t="s">
        <v>25</v>
      </c>
      <c r="M218" s="17" t="s">
        <v>20</v>
      </c>
      <c r="N218" s="35">
        <f t="shared" si="19"/>
        <v>31.08</v>
      </c>
      <c r="O218" s="23">
        <v>12.95</v>
      </c>
      <c r="P218" s="31">
        <f t="shared" si="16"/>
        <v>31.08</v>
      </c>
      <c r="Q218" s="23">
        <v>12.95</v>
      </c>
      <c r="R218" s="31">
        <f t="shared" si="17"/>
        <v>34.176</v>
      </c>
      <c r="S218" s="23">
        <v>14.24</v>
      </c>
    </row>
    <row r="219" ht="13.5" customHeight="1">
      <c r="A219" s="16" t="s">
        <v>147</v>
      </c>
      <c r="B219" s="16" t="s">
        <v>87</v>
      </c>
      <c r="C219" s="17"/>
      <c r="D219" s="18">
        <v>0.0</v>
      </c>
      <c r="E219" s="19">
        <v>11.5</v>
      </c>
      <c r="F219" s="19">
        <v>10.0</v>
      </c>
      <c r="G219" s="19">
        <v>12.65</v>
      </c>
      <c r="H219" s="16" t="s">
        <v>77</v>
      </c>
      <c r="I219" s="20" t="s">
        <v>148</v>
      </c>
      <c r="J219" s="16" t="s">
        <v>88</v>
      </c>
      <c r="K219" s="21" t="s">
        <v>64</v>
      </c>
      <c r="L219" s="16" t="s">
        <v>89</v>
      </c>
      <c r="M219" s="17" t="s">
        <v>20</v>
      </c>
      <c r="N219" s="35">
        <f>MULTIPLY(O219,I219)</f>
        <v>205.8915</v>
      </c>
      <c r="O219" s="23">
        <v>15.85</v>
      </c>
      <c r="P219" s="22">
        <f>MULTIPLY(Q219,I219)</f>
        <v>205.8915</v>
      </c>
      <c r="Q219" s="23">
        <v>15.85</v>
      </c>
      <c r="R219" s="22">
        <f>MULTIPLY(S219,I219)</f>
        <v>650.799</v>
      </c>
      <c r="S219" s="23">
        <v>50.1</v>
      </c>
    </row>
    <row r="220" ht="13.5" customHeight="1">
      <c r="A220" s="16" t="s">
        <v>127</v>
      </c>
      <c r="B220" s="16" t="s">
        <v>149</v>
      </c>
      <c r="C220" s="17" t="s">
        <v>20</v>
      </c>
      <c r="D220" s="18">
        <v>0.0</v>
      </c>
      <c r="E220" s="19">
        <v>5.0</v>
      </c>
      <c r="F220" s="19">
        <v>0.0</v>
      </c>
      <c r="G220" s="19">
        <v>5.0</v>
      </c>
      <c r="H220" s="16" t="s">
        <v>25</v>
      </c>
      <c r="I220" s="20" t="s">
        <v>64</v>
      </c>
      <c r="J220" s="16" t="s">
        <v>25</v>
      </c>
      <c r="K220" s="21" t="s">
        <v>64</v>
      </c>
      <c r="L220" s="16" t="s">
        <v>25</v>
      </c>
      <c r="M220" s="17" t="s">
        <v>20</v>
      </c>
      <c r="N220" s="35">
        <f>MULTIPLY(O220,G220)</f>
        <v>1495</v>
      </c>
      <c r="O220" s="23">
        <v>299.0</v>
      </c>
      <c r="P220" s="5">
        <f t="shared" ref="P220:P221" si="20">MULTIPLY(Q220,G220)</f>
        <v>1495</v>
      </c>
      <c r="Q220" s="23">
        <v>299.0</v>
      </c>
      <c r="R220" s="5">
        <f>MULTIPLY(S220,G220)</f>
        <v>2525</v>
      </c>
      <c r="S220" s="23">
        <v>505.0</v>
      </c>
    </row>
    <row r="221" ht="13.5" customHeight="1">
      <c r="A221" s="16" t="s">
        <v>129</v>
      </c>
      <c r="B221" s="16" t="s">
        <v>130</v>
      </c>
      <c r="C221" s="17" t="s">
        <v>20</v>
      </c>
      <c r="D221" s="18">
        <v>0.0</v>
      </c>
      <c r="E221" s="19">
        <v>5.0</v>
      </c>
      <c r="F221" s="19">
        <v>0.0</v>
      </c>
      <c r="G221" s="19">
        <v>5.0</v>
      </c>
      <c r="H221" s="16" t="s">
        <v>25</v>
      </c>
      <c r="I221" s="20" t="s">
        <v>64</v>
      </c>
      <c r="J221" s="16" t="s">
        <v>77</v>
      </c>
      <c r="K221" s="21" t="s">
        <v>64</v>
      </c>
      <c r="L221" s="16" t="s">
        <v>77</v>
      </c>
      <c r="M221" s="17" t="s">
        <v>20</v>
      </c>
      <c r="N221" s="36">
        <v>1585.0</v>
      </c>
      <c r="O221" s="23" t="s">
        <v>29</v>
      </c>
      <c r="P221" s="5">
        <f t="shared" si="20"/>
        <v>1585</v>
      </c>
      <c r="Q221" s="23">
        <v>317.0</v>
      </c>
      <c r="R221" s="24">
        <v>1585.0</v>
      </c>
      <c r="S221" s="23" t="s">
        <v>29</v>
      </c>
    </row>
    <row r="222" ht="13.5" customHeight="1">
      <c r="A222" s="16" t="s">
        <v>150</v>
      </c>
      <c r="B222" s="16" t="s">
        <v>151</v>
      </c>
      <c r="C222" s="17"/>
      <c r="D222" s="18">
        <v>0.0</v>
      </c>
      <c r="E222" s="19">
        <v>3.0</v>
      </c>
      <c r="F222" s="19">
        <v>0.0</v>
      </c>
      <c r="G222" s="19">
        <v>3.0</v>
      </c>
      <c r="H222" s="16" t="s">
        <v>25</v>
      </c>
      <c r="I222" s="20" t="s">
        <v>64</v>
      </c>
      <c r="J222" s="16" t="s">
        <v>21</v>
      </c>
      <c r="K222" s="21" t="s">
        <v>64</v>
      </c>
      <c r="L222" s="16"/>
      <c r="M222" s="17" t="s">
        <v>20</v>
      </c>
      <c r="N222" s="36">
        <v>309.0</v>
      </c>
      <c r="O222" s="23" t="s">
        <v>29</v>
      </c>
      <c r="P222" s="24">
        <v>309.0</v>
      </c>
      <c r="Q222" s="23" t="s">
        <v>29</v>
      </c>
      <c r="R222" s="5">
        <f>MULTIPLY(S222,G222)</f>
        <v>309</v>
      </c>
      <c r="S222" s="23">
        <v>103.0</v>
      </c>
    </row>
    <row r="223" ht="13.5" customHeight="1">
      <c r="A223" s="16" t="s">
        <v>131</v>
      </c>
      <c r="B223" s="16" t="s">
        <v>51</v>
      </c>
      <c r="C223" s="17" t="s">
        <v>20</v>
      </c>
      <c r="D223" s="18">
        <v>0.0</v>
      </c>
      <c r="E223" s="19">
        <v>52.0</v>
      </c>
      <c r="F223" s="19">
        <v>10.0</v>
      </c>
      <c r="G223" s="19">
        <v>57.2</v>
      </c>
      <c r="H223" s="16" t="s">
        <v>93</v>
      </c>
      <c r="I223" s="20" t="s">
        <v>95</v>
      </c>
      <c r="J223" s="16" t="s">
        <v>93</v>
      </c>
      <c r="K223" s="21" t="s">
        <v>152</v>
      </c>
      <c r="L223" s="16" t="s">
        <v>93</v>
      </c>
      <c r="M223" s="17" t="s">
        <v>20</v>
      </c>
      <c r="N223" s="37">
        <v>1131.9</v>
      </c>
      <c r="O223" s="23" t="s">
        <v>29</v>
      </c>
      <c r="P223" s="37">
        <v>1131.9</v>
      </c>
      <c r="Q223" s="23" t="s">
        <v>29</v>
      </c>
      <c r="R223" s="31">
        <f>MULTIPLY((S223*0.001),(I223*K223))</f>
        <v>1131.9</v>
      </c>
      <c r="S223" s="33">
        <v>19.25</v>
      </c>
      <c r="U223" s="34"/>
      <c r="W223" s="34"/>
    </row>
    <row r="224" ht="13.5" customHeight="1">
      <c r="A224" s="16" t="s">
        <v>153</v>
      </c>
      <c r="B224" s="16" t="s">
        <v>51</v>
      </c>
      <c r="C224" s="17" t="s">
        <v>20</v>
      </c>
      <c r="D224" s="18">
        <v>2115.0</v>
      </c>
      <c r="E224" s="19">
        <v>33.0</v>
      </c>
      <c r="F224" s="19">
        <v>0.0</v>
      </c>
      <c r="G224" s="19">
        <v>33.0</v>
      </c>
      <c r="H224" s="16" t="s">
        <v>25</v>
      </c>
      <c r="I224" s="20" t="s">
        <v>69</v>
      </c>
      <c r="J224" s="16" t="s">
        <v>27</v>
      </c>
      <c r="K224" s="21" t="s">
        <v>154</v>
      </c>
      <c r="L224" s="16" t="s">
        <v>25</v>
      </c>
      <c r="M224" s="17" t="s">
        <v>20</v>
      </c>
      <c r="N224" s="38">
        <v>1524.6</v>
      </c>
      <c r="O224" s="23" t="s">
        <v>29</v>
      </c>
      <c r="P224" s="38">
        <v>1524.6</v>
      </c>
      <c r="Q224" s="23" t="s">
        <v>29</v>
      </c>
      <c r="R224" s="39">
        <v>1524.6</v>
      </c>
      <c r="S224" s="33">
        <v>19.25</v>
      </c>
      <c r="U224" s="34"/>
      <c r="W224" s="34"/>
    </row>
    <row r="225" ht="13.5" customHeight="1">
      <c r="A225" s="8" t="s">
        <v>20</v>
      </c>
      <c r="B225" s="9" t="s">
        <v>20</v>
      </c>
      <c r="C225" s="10"/>
      <c r="D225" s="11" t="s">
        <v>21</v>
      </c>
      <c r="E225" s="12" t="s">
        <v>21</v>
      </c>
      <c r="F225" s="12" t="s">
        <v>21</v>
      </c>
      <c r="G225" s="12" t="s">
        <v>21</v>
      </c>
      <c r="H225" s="9" t="s">
        <v>22</v>
      </c>
      <c r="I225" s="13" t="s">
        <v>20</v>
      </c>
      <c r="J225" s="9"/>
      <c r="K225" s="11" t="s">
        <v>20</v>
      </c>
      <c r="L225" s="9"/>
      <c r="M225" s="10" t="s">
        <v>20</v>
      </c>
      <c r="N225" s="40"/>
      <c r="O225" s="15"/>
      <c r="P225" s="14"/>
      <c r="Q225" s="15"/>
      <c r="R225" s="14"/>
      <c r="S225" s="15"/>
    </row>
    <row r="226" ht="13.5" customHeight="1">
      <c r="A226" s="8" t="s">
        <v>155</v>
      </c>
      <c r="B226" s="9" t="s">
        <v>20</v>
      </c>
      <c r="C226" s="10"/>
      <c r="D226" s="11" t="s">
        <v>21</v>
      </c>
      <c r="E226" s="12" t="s">
        <v>21</v>
      </c>
      <c r="F226" s="12" t="s">
        <v>21</v>
      </c>
      <c r="G226" s="12" t="s">
        <v>21</v>
      </c>
      <c r="H226" s="9" t="s">
        <v>22</v>
      </c>
      <c r="I226" s="13" t="s">
        <v>20</v>
      </c>
      <c r="J226" s="9"/>
      <c r="K226" s="11" t="s">
        <v>20</v>
      </c>
      <c r="L226" s="9"/>
      <c r="M226" s="10" t="s">
        <v>20</v>
      </c>
      <c r="N226" s="40"/>
      <c r="O226" s="15"/>
      <c r="P226" s="14"/>
      <c r="Q226" s="15"/>
      <c r="R226" s="14"/>
      <c r="S226" s="15"/>
    </row>
    <row r="227" ht="13.5" customHeight="1">
      <c r="A227" s="16" t="s">
        <v>156</v>
      </c>
      <c r="B227" s="16" t="s">
        <v>157</v>
      </c>
      <c r="C227" s="17" t="s">
        <v>158</v>
      </c>
      <c r="D227" s="18">
        <v>1943.0</v>
      </c>
      <c r="E227" s="19">
        <v>11.0</v>
      </c>
      <c r="F227" s="19">
        <v>0.0</v>
      </c>
      <c r="G227" s="19">
        <v>11.0</v>
      </c>
      <c r="H227" s="16" t="s">
        <v>25</v>
      </c>
      <c r="I227" s="20" t="s">
        <v>64</v>
      </c>
      <c r="J227" s="16" t="s">
        <v>25</v>
      </c>
      <c r="K227" s="21" t="s">
        <v>64</v>
      </c>
      <c r="L227" s="16" t="s">
        <v>25</v>
      </c>
      <c r="M227" s="17" t="s">
        <v>20</v>
      </c>
      <c r="N227" s="36">
        <v>8887.53459</v>
      </c>
      <c r="O227" s="23" t="s">
        <v>29</v>
      </c>
      <c r="P227" s="35">
        <f>MULTIPLY((G227*D227),(Q227*0.001))</f>
        <v>8887.53459</v>
      </c>
      <c r="Q227" s="23">
        <v>415.83</v>
      </c>
      <c r="R227" s="22">
        <f>MULTIPLY((G227*D227),(S227*0.001))</f>
        <v>11229.80166</v>
      </c>
      <c r="S227" s="23">
        <v>525.42</v>
      </c>
    </row>
    <row r="228" ht="13.5" customHeight="1">
      <c r="A228" s="8" t="s">
        <v>20</v>
      </c>
      <c r="B228" s="9" t="s">
        <v>20</v>
      </c>
      <c r="C228" s="10"/>
      <c r="D228" s="11" t="s">
        <v>21</v>
      </c>
      <c r="E228" s="12" t="s">
        <v>21</v>
      </c>
      <c r="F228" s="12" t="s">
        <v>21</v>
      </c>
      <c r="G228" s="12" t="s">
        <v>21</v>
      </c>
      <c r="H228" s="9" t="s">
        <v>22</v>
      </c>
      <c r="I228" s="13" t="s">
        <v>20</v>
      </c>
      <c r="J228" s="9"/>
      <c r="K228" s="11" t="s">
        <v>20</v>
      </c>
      <c r="L228" s="9"/>
      <c r="M228" s="10" t="s">
        <v>20</v>
      </c>
      <c r="N228" s="40"/>
      <c r="O228" s="15"/>
      <c r="P228" s="14"/>
      <c r="Q228" s="41"/>
      <c r="R228" s="14"/>
      <c r="S228" s="15"/>
    </row>
    <row r="229" ht="13.5" customHeight="1">
      <c r="A229" s="8" t="s">
        <v>159</v>
      </c>
      <c r="B229" s="9" t="s">
        <v>20</v>
      </c>
      <c r="C229" s="10"/>
      <c r="D229" s="11" t="s">
        <v>21</v>
      </c>
      <c r="E229" s="12" t="s">
        <v>21</v>
      </c>
      <c r="F229" s="12" t="s">
        <v>21</v>
      </c>
      <c r="G229" s="12" t="s">
        <v>21</v>
      </c>
      <c r="H229" s="9" t="s">
        <v>22</v>
      </c>
      <c r="I229" s="13" t="s">
        <v>20</v>
      </c>
      <c r="J229" s="9"/>
      <c r="K229" s="11" t="s">
        <v>20</v>
      </c>
      <c r="L229" s="9"/>
      <c r="M229" s="10" t="s">
        <v>20</v>
      </c>
      <c r="N229" s="40"/>
      <c r="O229" s="15"/>
      <c r="P229" s="14"/>
      <c r="Q229" s="15"/>
      <c r="R229" s="14"/>
      <c r="S229" s="15"/>
    </row>
    <row r="230" ht="13.5" customHeight="1">
      <c r="A230" s="16" t="s">
        <v>160</v>
      </c>
      <c r="B230" s="16" t="s">
        <v>51</v>
      </c>
      <c r="C230" s="17"/>
      <c r="D230" s="18">
        <v>0.0</v>
      </c>
      <c r="E230" s="19">
        <v>16.0</v>
      </c>
      <c r="F230" s="19">
        <v>20.0</v>
      </c>
      <c r="G230" s="19">
        <v>19.2</v>
      </c>
      <c r="H230" s="16" t="s">
        <v>93</v>
      </c>
      <c r="I230" s="20" t="s">
        <v>64</v>
      </c>
      <c r="J230" s="16" t="s">
        <v>21</v>
      </c>
      <c r="K230" s="21" t="s">
        <v>64</v>
      </c>
      <c r="L230" s="16"/>
      <c r="M230" s="17" t="s">
        <v>20</v>
      </c>
      <c r="N230" s="36">
        <v>191.04</v>
      </c>
      <c r="O230" s="23" t="s">
        <v>29</v>
      </c>
      <c r="P230" s="5">
        <f>MULTIPLY(Q230,G230)</f>
        <v>191.04</v>
      </c>
      <c r="Q230" s="23">
        <v>9.95</v>
      </c>
      <c r="R230" s="5">
        <f>MULTIPLY(S230,G230)</f>
        <v>211.968</v>
      </c>
      <c r="S230" s="23">
        <v>11.04</v>
      </c>
    </row>
    <row r="231" ht="13.5" customHeight="1">
      <c r="A231" s="16" t="s">
        <v>126</v>
      </c>
      <c r="B231" s="16" t="s">
        <v>51</v>
      </c>
      <c r="C231" s="17" t="s">
        <v>73</v>
      </c>
      <c r="D231" s="18">
        <v>1219.0</v>
      </c>
      <c r="E231" s="19">
        <v>1.0</v>
      </c>
      <c r="F231" s="19">
        <v>0.0</v>
      </c>
      <c r="G231" s="19">
        <v>1.0</v>
      </c>
      <c r="H231" s="16" t="s">
        <v>25</v>
      </c>
      <c r="I231" s="20" t="s">
        <v>69</v>
      </c>
      <c r="J231" s="16" t="s">
        <v>93</v>
      </c>
      <c r="K231" s="21" t="s">
        <v>37</v>
      </c>
      <c r="L231" s="16" t="s">
        <v>25</v>
      </c>
      <c r="M231" s="17" t="s">
        <v>20</v>
      </c>
      <c r="N231" s="35">
        <f t="shared" ref="N231:N236" si="21">MULTIPLY(I231,(O231*0.001))</f>
        <v>21.48</v>
      </c>
      <c r="O231" s="23">
        <v>8.95</v>
      </c>
      <c r="P231" s="31">
        <f t="shared" ref="P231:P236" si="22">MULTIPLY(I231,(Q231*0.001))</f>
        <v>21.48</v>
      </c>
      <c r="Q231" s="23">
        <v>8.95</v>
      </c>
      <c r="R231" s="5">
        <f t="shared" ref="R231:R236" si="23">MULTIPLY(I231,(S231*0.001))</f>
        <v>25.176</v>
      </c>
      <c r="S231" s="23">
        <v>10.49</v>
      </c>
    </row>
    <row r="232" ht="13.5" customHeight="1">
      <c r="A232" s="16" t="s">
        <v>126</v>
      </c>
      <c r="B232" s="16" t="s">
        <v>51</v>
      </c>
      <c r="C232" s="17" t="s">
        <v>73</v>
      </c>
      <c r="D232" s="18">
        <v>1115.0</v>
      </c>
      <c r="E232" s="19">
        <v>1.0</v>
      </c>
      <c r="F232" s="19">
        <v>0.0</v>
      </c>
      <c r="G232" s="19">
        <v>1.0</v>
      </c>
      <c r="H232" s="16" t="s">
        <v>25</v>
      </c>
      <c r="I232" s="20" t="s">
        <v>69</v>
      </c>
      <c r="J232" s="16" t="s">
        <v>93</v>
      </c>
      <c r="K232" s="21" t="s">
        <v>37</v>
      </c>
      <c r="L232" s="16" t="s">
        <v>25</v>
      </c>
      <c r="M232" s="17" t="s">
        <v>20</v>
      </c>
      <c r="N232" s="35">
        <f t="shared" si="21"/>
        <v>21.48</v>
      </c>
      <c r="O232" s="23">
        <v>8.95</v>
      </c>
      <c r="P232" s="31">
        <f t="shared" si="22"/>
        <v>21.48</v>
      </c>
      <c r="Q232" s="23">
        <v>8.95</v>
      </c>
      <c r="R232" s="5">
        <f t="shared" si="23"/>
        <v>25.176</v>
      </c>
      <c r="S232" s="23">
        <v>10.49</v>
      </c>
    </row>
    <row r="233" ht="13.5" customHeight="1">
      <c r="A233" s="16" t="s">
        <v>126</v>
      </c>
      <c r="B233" s="16" t="s">
        <v>51</v>
      </c>
      <c r="C233" s="17" t="s">
        <v>73</v>
      </c>
      <c r="D233" s="18">
        <v>541.0</v>
      </c>
      <c r="E233" s="19">
        <v>1.0</v>
      </c>
      <c r="F233" s="19">
        <v>0.0</v>
      </c>
      <c r="G233" s="19">
        <v>1.0</v>
      </c>
      <c r="H233" s="16" t="s">
        <v>25</v>
      </c>
      <c r="I233" s="20" t="s">
        <v>69</v>
      </c>
      <c r="J233" s="16" t="s">
        <v>93</v>
      </c>
      <c r="K233" s="21" t="s">
        <v>37</v>
      </c>
      <c r="L233" s="16" t="s">
        <v>25</v>
      </c>
      <c r="M233" s="17" t="s">
        <v>20</v>
      </c>
      <c r="N233" s="35">
        <f t="shared" si="21"/>
        <v>21.48</v>
      </c>
      <c r="O233" s="23">
        <v>8.95</v>
      </c>
      <c r="P233" s="31">
        <f t="shared" si="22"/>
        <v>21.48</v>
      </c>
      <c r="Q233" s="23">
        <v>8.95</v>
      </c>
      <c r="R233" s="5">
        <f t="shared" si="23"/>
        <v>25.176</v>
      </c>
      <c r="S233" s="23">
        <v>10.49</v>
      </c>
    </row>
    <row r="234" ht="13.5" customHeight="1">
      <c r="A234" s="16" t="s">
        <v>126</v>
      </c>
      <c r="B234" s="16" t="s">
        <v>51</v>
      </c>
      <c r="C234" s="17" t="s">
        <v>73</v>
      </c>
      <c r="D234" s="18">
        <v>479.0</v>
      </c>
      <c r="E234" s="19">
        <v>1.0</v>
      </c>
      <c r="F234" s="19">
        <v>0.0</v>
      </c>
      <c r="G234" s="19">
        <v>1.0</v>
      </c>
      <c r="H234" s="16" t="s">
        <v>25</v>
      </c>
      <c r="I234" s="20" t="s">
        <v>69</v>
      </c>
      <c r="J234" s="16" t="s">
        <v>93</v>
      </c>
      <c r="K234" s="21" t="s">
        <v>37</v>
      </c>
      <c r="L234" s="16" t="s">
        <v>25</v>
      </c>
      <c r="M234" s="17" t="s">
        <v>20</v>
      </c>
      <c r="N234" s="35">
        <f t="shared" si="21"/>
        <v>21.48</v>
      </c>
      <c r="O234" s="23">
        <v>8.95</v>
      </c>
      <c r="P234" s="31">
        <f t="shared" si="22"/>
        <v>21.48</v>
      </c>
      <c r="Q234" s="23">
        <v>8.95</v>
      </c>
      <c r="R234" s="5">
        <f t="shared" si="23"/>
        <v>25.176</v>
      </c>
      <c r="S234" s="23">
        <v>10.49</v>
      </c>
    </row>
    <row r="235" ht="13.5" customHeight="1">
      <c r="A235" s="16" t="s">
        <v>126</v>
      </c>
      <c r="B235" s="16" t="s">
        <v>51</v>
      </c>
      <c r="C235" s="17" t="s">
        <v>73</v>
      </c>
      <c r="D235" s="18">
        <v>2405.0</v>
      </c>
      <c r="E235" s="19">
        <v>1.0</v>
      </c>
      <c r="F235" s="19">
        <v>0.0</v>
      </c>
      <c r="G235" s="19">
        <v>1.0</v>
      </c>
      <c r="H235" s="16" t="s">
        <v>25</v>
      </c>
      <c r="I235" s="20" t="s">
        <v>69</v>
      </c>
      <c r="J235" s="16" t="s">
        <v>93</v>
      </c>
      <c r="K235" s="21" t="s">
        <v>37</v>
      </c>
      <c r="L235" s="16" t="s">
        <v>25</v>
      </c>
      <c r="M235" s="17" t="s">
        <v>20</v>
      </c>
      <c r="N235" s="35">
        <f t="shared" si="21"/>
        <v>21.48</v>
      </c>
      <c r="O235" s="23">
        <v>8.95</v>
      </c>
      <c r="P235" s="31">
        <f t="shared" si="22"/>
        <v>21.48</v>
      </c>
      <c r="Q235" s="23">
        <v>8.95</v>
      </c>
      <c r="R235" s="5">
        <f t="shared" si="23"/>
        <v>25.176</v>
      </c>
      <c r="S235" s="23">
        <v>10.49</v>
      </c>
    </row>
    <row r="236" ht="13.5" customHeight="1">
      <c r="A236" s="16" t="s">
        <v>126</v>
      </c>
      <c r="B236" s="16" t="s">
        <v>51</v>
      </c>
      <c r="C236" s="17" t="s">
        <v>73</v>
      </c>
      <c r="D236" s="18">
        <v>2216.0</v>
      </c>
      <c r="E236" s="19">
        <v>1.0</v>
      </c>
      <c r="F236" s="19">
        <v>0.0</v>
      </c>
      <c r="G236" s="19">
        <v>1.0</v>
      </c>
      <c r="H236" s="16" t="s">
        <v>25</v>
      </c>
      <c r="I236" s="20" t="s">
        <v>69</v>
      </c>
      <c r="J236" s="16" t="s">
        <v>93</v>
      </c>
      <c r="K236" s="21" t="s">
        <v>37</v>
      </c>
      <c r="L236" s="16" t="s">
        <v>25</v>
      </c>
      <c r="M236" s="17" t="s">
        <v>20</v>
      </c>
      <c r="N236" s="35">
        <f t="shared" si="21"/>
        <v>21.48</v>
      </c>
      <c r="O236" s="23">
        <v>8.95</v>
      </c>
      <c r="P236" s="31">
        <f t="shared" si="22"/>
        <v>21.48</v>
      </c>
      <c r="Q236" s="23">
        <v>8.95</v>
      </c>
      <c r="R236" s="5">
        <f t="shared" si="23"/>
        <v>25.176</v>
      </c>
      <c r="S236" s="23">
        <v>10.49</v>
      </c>
    </row>
    <row r="237" ht="13.5" customHeight="1">
      <c r="A237" s="8" t="s">
        <v>20</v>
      </c>
      <c r="B237" s="9" t="s">
        <v>20</v>
      </c>
      <c r="C237" s="10"/>
      <c r="D237" s="11" t="s">
        <v>21</v>
      </c>
      <c r="E237" s="12" t="s">
        <v>21</v>
      </c>
      <c r="F237" s="12" t="s">
        <v>21</v>
      </c>
      <c r="G237" s="12" t="s">
        <v>21</v>
      </c>
      <c r="H237" s="9" t="s">
        <v>22</v>
      </c>
      <c r="I237" s="13" t="s">
        <v>20</v>
      </c>
      <c r="J237" s="9"/>
      <c r="K237" s="11" t="s">
        <v>20</v>
      </c>
      <c r="L237" s="9"/>
      <c r="M237" s="10" t="s">
        <v>20</v>
      </c>
      <c r="N237" s="40"/>
      <c r="O237" s="15"/>
      <c r="P237" s="14"/>
      <c r="Q237" s="15"/>
      <c r="R237" s="14"/>
      <c r="S237" s="15"/>
    </row>
    <row r="238" ht="13.5" customHeight="1">
      <c r="A238" s="8" t="s">
        <v>161</v>
      </c>
      <c r="B238" s="9" t="s">
        <v>20</v>
      </c>
      <c r="C238" s="10"/>
      <c r="D238" s="11" t="s">
        <v>21</v>
      </c>
      <c r="E238" s="12" t="s">
        <v>21</v>
      </c>
      <c r="F238" s="12" t="s">
        <v>21</v>
      </c>
      <c r="G238" s="12" t="s">
        <v>21</v>
      </c>
      <c r="H238" s="9" t="s">
        <v>22</v>
      </c>
      <c r="I238" s="13" t="s">
        <v>20</v>
      </c>
      <c r="J238" s="9"/>
      <c r="K238" s="11" t="s">
        <v>20</v>
      </c>
      <c r="L238" s="9"/>
      <c r="M238" s="10" t="s">
        <v>20</v>
      </c>
      <c r="N238" s="14"/>
      <c r="O238" s="15"/>
      <c r="P238" s="14"/>
      <c r="Q238" s="15"/>
      <c r="R238" s="14"/>
      <c r="S238" s="15"/>
    </row>
    <row r="239" ht="13.5" customHeight="1">
      <c r="A239" s="16" t="s">
        <v>125</v>
      </c>
      <c r="B239" s="16" t="s">
        <v>108</v>
      </c>
      <c r="C239" s="17" t="s">
        <v>139</v>
      </c>
      <c r="D239" s="18">
        <v>2205.0</v>
      </c>
      <c r="E239" s="19">
        <v>2.0</v>
      </c>
      <c r="F239" s="19">
        <v>0.0</v>
      </c>
      <c r="G239" s="19">
        <v>2.0</v>
      </c>
      <c r="H239" s="16" t="s">
        <v>25</v>
      </c>
      <c r="I239" s="20" t="s">
        <v>74</v>
      </c>
      <c r="J239" s="16" t="s">
        <v>27</v>
      </c>
      <c r="K239" s="21" t="s">
        <v>37</v>
      </c>
      <c r="L239" s="16" t="s">
        <v>25</v>
      </c>
      <c r="M239" s="17" t="s">
        <v>20</v>
      </c>
      <c r="N239" s="35">
        <f>MULTIPLY((I239*K239),(O239*0.001))</f>
        <v>58.275</v>
      </c>
      <c r="O239" s="23">
        <v>12.95</v>
      </c>
      <c r="P239" s="31">
        <f t="shared" ref="P239:P240" si="24">MULTIPLY((I239*K239),(Q239*0.001))</f>
        <v>58.275</v>
      </c>
      <c r="Q239" s="23">
        <v>12.95</v>
      </c>
      <c r="R239" s="5">
        <f t="shared" ref="R239:R240" si="25">MULTIPLY((I239*K239),(S239*0.001))</f>
        <v>64.08</v>
      </c>
      <c r="S239" s="23">
        <v>14.24</v>
      </c>
    </row>
    <row r="240" ht="13.5" customHeight="1">
      <c r="A240" s="16" t="s">
        <v>162</v>
      </c>
      <c r="B240" s="16" t="s">
        <v>51</v>
      </c>
      <c r="C240" s="17" t="s">
        <v>98</v>
      </c>
      <c r="D240" s="18">
        <v>680.0</v>
      </c>
      <c r="E240" s="19">
        <v>8.0</v>
      </c>
      <c r="F240" s="19">
        <v>0.0</v>
      </c>
      <c r="G240" s="19">
        <v>8.0</v>
      </c>
      <c r="H240" s="16" t="s">
        <v>25</v>
      </c>
      <c r="I240" s="20" t="s">
        <v>101</v>
      </c>
      <c r="J240" s="16" t="s">
        <v>27</v>
      </c>
      <c r="K240" s="21" t="s">
        <v>68</v>
      </c>
      <c r="L240" s="16" t="s">
        <v>25</v>
      </c>
      <c r="M240" s="17" t="s">
        <v>20</v>
      </c>
      <c r="N240" s="24">
        <v>77.7</v>
      </c>
      <c r="O240" s="23" t="s">
        <v>48</v>
      </c>
      <c r="P240" s="31">
        <f t="shared" si="24"/>
        <v>77.7</v>
      </c>
      <c r="Q240" s="23">
        <v>12.95</v>
      </c>
      <c r="R240" s="5">
        <f t="shared" si="25"/>
        <v>79.62</v>
      </c>
      <c r="S240" s="23">
        <v>13.27</v>
      </c>
    </row>
    <row r="241" ht="13.5" customHeight="1">
      <c r="A241" s="8" t="s">
        <v>20</v>
      </c>
      <c r="B241" s="9" t="s">
        <v>20</v>
      </c>
      <c r="C241" s="10"/>
      <c r="D241" s="11" t="s">
        <v>21</v>
      </c>
      <c r="E241" s="12" t="s">
        <v>21</v>
      </c>
      <c r="F241" s="12" t="s">
        <v>21</v>
      </c>
      <c r="G241" s="12" t="s">
        <v>21</v>
      </c>
      <c r="H241" s="9" t="s">
        <v>22</v>
      </c>
      <c r="I241" s="13" t="s">
        <v>20</v>
      </c>
      <c r="J241" s="9"/>
      <c r="K241" s="11" t="s">
        <v>20</v>
      </c>
      <c r="L241" s="9"/>
      <c r="M241" s="10" t="s">
        <v>20</v>
      </c>
      <c r="N241" s="14"/>
      <c r="O241" s="15"/>
      <c r="P241" s="14"/>
      <c r="Q241" s="15"/>
      <c r="R241" s="14"/>
      <c r="S241" s="15"/>
    </row>
    <row r="242" ht="13.5" customHeight="1">
      <c r="A242" s="8" t="s">
        <v>163</v>
      </c>
      <c r="B242" s="9" t="s">
        <v>20</v>
      </c>
      <c r="C242" s="10"/>
      <c r="D242" s="11" t="s">
        <v>21</v>
      </c>
      <c r="E242" s="12" t="s">
        <v>21</v>
      </c>
      <c r="F242" s="12" t="s">
        <v>21</v>
      </c>
      <c r="G242" s="12" t="s">
        <v>21</v>
      </c>
      <c r="H242" s="9" t="s">
        <v>22</v>
      </c>
      <c r="I242" s="13" t="s">
        <v>20</v>
      </c>
      <c r="J242" s="9"/>
      <c r="K242" s="11" t="s">
        <v>20</v>
      </c>
      <c r="L242" s="9"/>
      <c r="M242" s="10" t="s">
        <v>20</v>
      </c>
      <c r="N242" s="14"/>
      <c r="O242" s="15"/>
      <c r="P242" s="14"/>
      <c r="Q242" s="15"/>
      <c r="R242" s="14"/>
      <c r="S242" s="15"/>
    </row>
    <row r="243" ht="13.5" customHeight="1">
      <c r="A243" s="16" t="s">
        <v>164</v>
      </c>
      <c r="B243" s="16" t="s">
        <v>51</v>
      </c>
      <c r="C243" s="17" t="s">
        <v>165</v>
      </c>
      <c r="D243" s="18">
        <v>3120.0</v>
      </c>
      <c r="E243" s="19">
        <v>4.0</v>
      </c>
      <c r="F243" s="19">
        <v>0.0</v>
      </c>
      <c r="G243" s="19">
        <v>4.0</v>
      </c>
      <c r="H243" s="16" t="s">
        <v>25</v>
      </c>
      <c r="I243" s="20" t="s">
        <v>53</v>
      </c>
      <c r="J243" s="16" t="s">
        <v>27</v>
      </c>
      <c r="K243" s="21" t="s">
        <v>117</v>
      </c>
      <c r="L243" s="16" t="s">
        <v>25</v>
      </c>
      <c r="M243" s="17" t="s">
        <v>20</v>
      </c>
      <c r="N243" s="24">
        <v>131.34</v>
      </c>
      <c r="O243" s="23" t="s">
        <v>29</v>
      </c>
      <c r="P243" s="5">
        <v>131.34</v>
      </c>
      <c r="Q243" s="23">
        <v>9.95</v>
      </c>
      <c r="R243" s="5">
        <v>145.728</v>
      </c>
      <c r="S243" s="23">
        <v>11.04</v>
      </c>
    </row>
    <row r="244" ht="13.5" customHeight="1">
      <c r="A244" s="42" t="s">
        <v>166</v>
      </c>
      <c r="B244" s="16" t="s">
        <v>167</v>
      </c>
      <c r="C244" s="17"/>
      <c r="D244" s="18">
        <v>2000.0</v>
      </c>
      <c r="E244" s="19">
        <v>8.0</v>
      </c>
      <c r="F244" s="19">
        <v>0.0</v>
      </c>
      <c r="G244" s="19">
        <v>8.0</v>
      </c>
      <c r="H244" s="16" t="s">
        <v>25</v>
      </c>
      <c r="I244" s="20" t="s">
        <v>168</v>
      </c>
      <c r="J244" s="16" t="s">
        <v>27</v>
      </c>
      <c r="K244" s="21" t="s">
        <v>100</v>
      </c>
      <c r="L244" s="16" t="s">
        <v>25</v>
      </c>
      <c r="M244" s="17" t="s">
        <v>20</v>
      </c>
      <c r="N244" s="24">
        <v>756.0</v>
      </c>
      <c r="O244" s="23" t="s">
        <v>29</v>
      </c>
      <c r="P244" s="24">
        <v>756.0</v>
      </c>
      <c r="Q244" s="23" t="s">
        <v>29</v>
      </c>
      <c r="R244" s="5">
        <f>MULTIPLY(S244,K244)</f>
        <v>756</v>
      </c>
      <c r="S244" s="23">
        <v>94.5</v>
      </c>
    </row>
    <row r="245" ht="13.5" customHeight="1">
      <c r="A245" s="16" t="s">
        <v>169</v>
      </c>
      <c r="B245" s="16" t="s">
        <v>51</v>
      </c>
      <c r="C245" s="17"/>
      <c r="D245" s="18">
        <v>3120.0</v>
      </c>
      <c r="E245" s="19">
        <v>4.0</v>
      </c>
      <c r="F245" s="19">
        <v>0.0</v>
      </c>
      <c r="G245" s="19">
        <v>4.0</v>
      </c>
      <c r="H245" s="16" t="s">
        <v>25</v>
      </c>
      <c r="I245" s="20" t="s">
        <v>53</v>
      </c>
      <c r="J245" s="16" t="s">
        <v>27</v>
      </c>
      <c r="K245" s="21" t="s">
        <v>117</v>
      </c>
      <c r="L245" s="16" t="s">
        <v>25</v>
      </c>
      <c r="M245" s="17" t="s">
        <v>20</v>
      </c>
      <c r="N245" s="5">
        <v>78.54</v>
      </c>
      <c r="O245" s="23">
        <v>5.95</v>
      </c>
      <c r="P245" s="5">
        <v>78.54</v>
      </c>
      <c r="Q245" s="23">
        <v>5.95</v>
      </c>
      <c r="R245" s="5">
        <v>130.68</v>
      </c>
      <c r="S245" s="23">
        <v>9.9</v>
      </c>
    </row>
    <row r="246" ht="13.5" customHeight="1">
      <c r="A246" s="16" t="s">
        <v>170</v>
      </c>
      <c r="B246" s="16" t="s">
        <v>171</v>
      </c>
      <c r="C246" s="17" t="s">
        <v>20</v>
      </c>
      <c r="D246" s="18">
        <v>0.0</v>
      </c>
      <c r="E246" s="19">
        <v>40.0</v>
      </c>
      <c r="F246" s="19">
        <v>0.0</v>
      </c>
      <c r="G246" s="19">
        <v>40.0</v>
      </c>
      <c r="H246" s="16" t="s">
        <v>77</v>
      </c>
      <c r="I246" s="20" t="s">
        <v>64</v>
      </c>
      <c r="J246" s="16" t="s">
        <v>77</v>
      </c>
      <c r="K246" s="21" t="s">
        <v>64</v>
      </c>
      <c r="L246" s="16" t="s">
        <v>77</v>
      </c>
      <c r="M246" s="17" t="s">
        <v>20</v>
      </c>
      <c r="N246" s="5">
        <v>3594.0</v>
      </c>
      <c r="O246" s="23" t="s">
        <v>172</v>
      </c>
      <c r="P246" s="5">
        <v>3594.0</v>
      </c>
      <c r="Q246" s="23" t="s">
        <v>172</v>
      </c>
      <c r="R246" s="5">
        <v>4194.0</v>
      </c>
      <c r="S246" s="23">
        <v>699.0</v>
      </c>
    </row>
    <row r="247" ht="13.5" customHeight="1">
      <c r="A247" s="16" t="s">
        <v>173</v>
      </c>
      <c r="B247" s="16" t="s">
        <v>174</v>
      </c>
      <c r="C247" s="17" t="s">
        <v>20</v>
      </c>
      <c r="D247" s="18">
        <v>0.0</v>
      </c>
      <c r="E247" s="19">
        <v>40.0</v>
      </c>
      <c r="F247" s="19">
        <v>0.0</v>
      </c>
      <c r="G247" s="19">
        <v>40.0</v>
      </c>
      <c r="H247" s="16" t="s">
        <v>77</v>
      </c>
      <c r="I247" s="20" t="s">
        <v>64</v>
      </c>
      <c r="J247" s="16" t="s">
        <v>77</v>
      </c>
      <c r="K247" s="21" t="s">
        <v>64</v>
      </c>
      <c r="L247" s="16" t="s">
        <v>77</v>
      </c>
      <c r="M247" s="17" t="s">
        <v>20</v>
      </c>
      <c r="N247" s="24">
        <v>876.0</v>
      </c>
      <c r="O247" s="23" t="s">
        <v>175</v>
      </c>
      <c r="P247" s="5">
        <v>876.0</v>
      </c>
      <c r="Q247" s="23" t="s">
        <v>176</v>
      </c>
      <c r="R247" s="5">
        <v>1396.0</v>
      </c>
      <c r="S247" s="23" t="s">
        <v>177</v>
      </c>
    </row>
    <row r="248" ht="13.5" customHeight="1">
      <c r="A248" s="16" t="s">
        <v>178</v>
      </c>
      <c r="B248" s="16" t="s">
        <v>179</v>
      </c>
      <c r="C248" s="17" t="s">
        <v>180</v>
      </c>
      <c r="D248" s="18">
        <v>0.0</v>
      </c>
      <c r="E248" s="19">
        <v>383.0</v>
      </c>
      <c r="F248" s="19">
        <v>10.0</v>
      </c>
      <c r="G248" s="19">
        <v>421.3</v>
      </c>
      <c r="H248" s="16" t="s">
        <v>93</v>
      </c>
      <c r="I248" s="20" t="s">
        <v>69</v>
      </c>
      <c r="J248" s="16" t="s">
        <v>27</v>
      </c>
      <c r="K248" s="21" t="s">
        <v>181</v>
      </c>
      <c r="L248" s="16" t="s">
        <v>25</v>
      </c>
      <c r="M248" s="17" t="s">
        <v>20</v>
      </c>
      <c r="N248" s="5">
        <v>5448.96</v>
      </c>
      <c r="O248" s="23" t="s">
        <v>182</v>
      </c>
      <c r="P248" s="5">
        <v>5448.96</v>
      </c>
      <c r="Q248" s="23" t="s">
        <v>182</v>
      </c>
      <c r="R248" s="5">
        <v>5448.96</v>
      </c>
      <c r="S248" s="23">
        <v>12.9</v>
      </c>
    </row>
    <row r="249" ht="13.5" customHeight="1">
      <c r="A249" s="16" t="s">
        <v>183</v>
      </c>
      <c r="B249" s="16" t="s">
        <v>51</v>
      </c>
      <c r="C249" s="17" t="s">
        <v>165</v>
      </c>
      <c r="D249" s="18">
        <v>420.0</v>
      </c>
      <c r="E249" s="19">
        <v>8.0</v>
      </c>
      <c r="F249" s="19">
        <v>0.0</v>
      </c>
      <c r="G249" s="19">
        <v>8.0</v>
      </c>
      <c r="H249" s="16" t="s">
        <v>25</v>
      </c>
      <c r="I249" s="20" t="s">
        <v>102</v>
      </c>
      <c r="J249" s="16" t="s">
        <v>27</v>
      </c>
      <c r="K249" s="21" t="s">
        <v>37</v>
      </c>
      <c r="L249" s="16" t="s">
        <v>25</v>
      </c>
      <c r="M249" s="17" t="s">
        <v>20</v>
      </c>
      <c r="N249" s="22">
        <f>MULTIPLY((I249*K249),(O249*0.001))</f>
        <v>43.02</v>
      </c>
      <c r="O249" s="23">
        <v>11.95</v>
      </c>
      <c r="P249" s="5">
        <f>MULTIPLY((I249*K249),(Q249*0.001))</f>
        <v>43.02</v>
      </c>
      <c r="Q249" s="23">
        <v>11.95</v>
      </c>
      <c r="R249" s="5">
        <f>MULTIPLY((I249*K249),(S249*0.001))</f>
        <v>50.328</v>
      </c>
      <c r="S249" s="23">
        <v>13.98</v>
      </c>
    </row>
    <row r="250" ht="13.5" customHeight="1">
      <c r="A250" s="16" t="s">
        <v>184</v>
      </c>
      <c r="B250" s="16" t="s">
        <v>51</v>
      </c>
      <c r="C250" s="17" t="s">
        <v>185</v>
      </c>
      <c r="D250" s="18">
        <v>3120.0</v>
      </c>
      <c r="E250" s="19">
        <v>4.0</v>
      </c>
      <c r="F250" s="19">
        <v>0.0</v>
      </c>
      <c r="G250" s="19">
        <v>4.0</v>
      </c>
      <c r="H250" s="16" t="s">
        <v>25</v>
      </c>
      <c r="I250" s="20" t="s">
        <v>53</v>
      </c>
      <c r="J250" s="16" t="s">
        <v>27</v>
      </c>
      <c r="K250" s="21" t="s">
        <v>117</v>
      </c>
      <c r="L250" s="16" t="s">
        <v>25</v>
      </c>
      <c r="M250" s="17" t="s">
        <v>20</v>
      </c>
      <c r="N250" s="24">
        <v>144.0</v>
      </c>
      <c r="O250" s="23" t="s">
        <v>29</v>
      </c>
      <c r="P250" s="24">
        <v>144.0</v>
      </c>
      <c r="Q250" s="23" t="s">
        <v>29</v>
      </c>
      <c r="R250" s="24">
        <v>144.0</v>
      </c>
      <c r="S250" s="23" t="s">
        <v>29</v>
      </c>
      <c r="U250" s="28" t="s">
        <v>38</v>
      </c>
      <c r="V250" s="28">
        <v>10.0</v>
      </c>
      <c r="W250" s="28" t="s">
        <v>186</v>
      </c>
    </row>
    <row r="251" ht="13.5" customHeight="1">
      <c r="A251" s="16" t="s">
        <v>187</v>
      </c>
      <c r="B251" s="16" t="s">
        <v>51</v>
      </c>
      <c r="C251" s="17" t="s">
        <v>73</v>
      </c>
      <c r="D251" s="18">
        <v>3120.0</v>
      </c>
      <c r="E251" s="19">
        <v>10.0</v>
      </c>
      <c r="F251" s="19">
        <v>0.0</v>
      </c>
      <c r="G251" s="19">
        <v>10.0</v>
      </c>
      <c r="H251" s="16" t="s">
        <v>25</v>
      </c>
      <c r="I251" s="20" t="s">
        <v>69</v>
      </c>
      <c r="J251" s="16" t="s">
        <v>93</v>
      </c>
      <c r="K251" s="21" t="s">
        <v>37</v>
      </c>
      <c r="L251" s="16" t="s">
        <v>25</v>
      </c>
      <c r="M251" s="17" t="s">
        <v>20</v>
      </c>
      <c r="N251" s="35">
        <f t="shared" ref="N251:N252" si="26">MULTIPLY((I251*G251),(O251*0.001))</f>
        <v>214.8</v>
      </c>
      <c r="O251" s="23">
        <v>8.95</v>
      </c>
      <c r="P251" s="5">
        <f t="shared" ref="P251:P252" si="27">MULTIPLY((I251*G251),(Q251*0.001))</f>
        <v>214.8</v>
      </c>
      <c r="Q251" s="23">
        <v>8.95</v>
      </c>
      <c r="R251" s="31">
        <f t="shared" ref="R251:R252" si="28">MULTIPLY((I251*G251),(S251*0.001))</f>
        <v>251.76</v>
      </c>
      <c r="S251" s="23">
        <v>10.49</v>
      </c>
    </row>
    <row r="252" ht="13.5" customHeight="1">
      <c r="A252" s="16" t="s">
        <v>187</v>
      </c>
      <c r="B252" s="16" t="s">
        <v>51</v>
      </c>
      <c r="C252" s="17" t="s">
        <v>73</v>
      </c>
      <c r="D252" s="18">
        <v>2444.0</v>
      </c>
      <c r="E252" s="19">
        <v>4.0</v>
      </c>
      <c r="F252" s="19">
        <v>0.0</v>
      </c>
      <c r="G252" s="19">
        <v>4.0</v>
      </c>
      <c r="H252" s="16" t="s">
        <v>25</v>
      </c>
      <c r="I252" s="20" t="s">
        <v>69</v>
      </c>
      <c r="J252" s="16" t="s">
        <v>93</v>
      </c>
      <c r="K252" s="21" t="s">
        <v>37</v>
      </c>
      <c r="L252" s="16" t="s">
        <v>25</v>
      </c>
      <c r="M252" s="17" t="s">
        <v>20</v>
      </c>
      <c r="N252" s="35">
        <f t="shared" si="26"/>
        <v>85.92</v>
      </c>
      <c r="O252" s="23">
        <v>8.95</v>
      </c>
      <c r="P252" s="5">
        <f t="shared" si="27"/>
        <v>85.92</v>
      </c>
      <c r="Q252" s="23">
        <v>8.95</v>
      </c>
      <c r="R252" s="31">
        <f t="shared" si="28"/>
        <v>100.704</v>
      </c>
      <c r="S252" s="23">
        <v>10.49</v>
      </c>
    </row>
    <row r="253" ht="13.5" customHeight="1">
      <c r="A253" s="16" t="s">
        <v>188</v>
      </c>
      <c r="B253" s="16" t="s">
        <v>20</v>
      </c>
      <c r="C253" s="17"/>
      <c r="D253" s="18">
        <v>10000.0</v>
      </c>
      <c r="E253" s="19">
        <v>1.0</v>
      </c>
      <c r="F253" s="19">
        <v>0.0</v>
      </c>
      <c r="G253" s="19">
        <v>1.0</v>
      </c>
      <c r="H253" s="16" t="s">
        <v>25</v>
      </c>
      <c r="I253" s="20" t="s">
        <v>64</v>
      </c>
      <c r="J253" s="16" t="s">
        <v>21</v>
      </c>
      <c r="K253" s="21" t="s">
        <v>189</v>
      </c>
      <c r="L253" s="16"/>
      <c r="M253" s="17" t="s">
        <v>20</v>
      </c>
      <c r="N253" s="5">
        <v>135.0</v>
      </c>
      <c r="O253" s="23">
        <v>135.0</v>
      </c>
      <c r="P253" s="24">
        <v>135.0</v>
      </c>
      <c r="Q253" s="23" t="s">
        <v>29</v>
      </c>
      <c r="R253" s="5">
        <v>178.0</v>
      </c>
      <c r="S253" s="23">
        <v>178.0</v>
      </c>
    </row>
    <row r="254" ht="13.5" customHeight="1">
      <c r="A254" s="16" t="s">
        <v>190</v>
      </c>
      <c r="B254" s="16" t="s">
        <v>106</v>
      </c>
      <c r="C254" s="17" t="s">
        <v>20</v>
      </c>
      <c r="D254" s="18">
        <v>0.0</v>
      </c>
      <c r="E254" s="19">
        <v>40.0</v>
      </c>
      <c r="F254" s="19">
        <v>0.0</v>
      </c>
      <c r="G254" s="19">
        <v>40.0</v>
      </c>
      <c r="H254" s="16" t="s">
        <v>77</v>
      </c>
      <c r="I254" s="20" t="s">
        <v>64</v>
      </c>
      <c r="J254" s="16" t="s">
        <v>77</v>
      </c>
      <c r="K254" s="21" t="s">
        <v>64</v>
      </c>
      <c r="L254" s="16" t="s">
        <v>77</v>
      </c>
      <c r="M254" s="17" t="s">
        <v>20</v>
      </c>
      <c r="N254" s="5">
        <v>721.0</v>
      </c>
      <c r="O254" s="23">
        <v>721.0</v>
      </c>
      <c r="P254" s="5">
        <v>1995.0</v>
      </c>
      <c r="Q254" s="23">
        <v>1995.0</v>
      </c>
      <c r="R254" s="5">
        <v>598.0</v>
      </c>
      <c r="S254" s="23" t="s">
        <v>191</v>
      </c>
    </row>
    <row r="255" ht="13.5" customHeight="1">
      <c r="A255" s="16" t="s">
        <v>103</v>
      </c>
      <c r="B255" s="16" t="s">
        <v>104</v>
      </c>
      <c r="C255" s="17"/>
      <c r="D255" s="18">
        <v>0.0</v>
      </c>
      <c r="E255" s="19">
        <v>1.0</v>
      </c>
      <c r="F255" s="19">
        <v>0.0</v>
      </c>
      <c r="G255" s="19">
        <v>1.0</v>
      </c>
      <c r="H255" s="16" t="s">
        <v>47</v>
      </c>
      <c r="I255" s="20" t="s">
        <v>37</v>
      </c>
      <c r="J255" s="16" t="s">
        <v>47</v>
      </c>
      <c r="K255" s="21" t="s">
        <v>37</v>
      </c>
      <c r="L255" s="16" t="s">
        <v>47</v>
      </c>
      <c r="M255" s="17" t="s">
        <v>20</v>
      </c>
      <c r="N255" s="5">
        <v>379.0</v>
      </c>
      <c r="O255" s="23">
        <v>379.0</v>
      </c>
      <c r="P255" s="5">
        <v>399.0</v>
      </c>
      <c r="Q255" s="23">
        <v>399.0</v>
      </c>
      <c r="R255" s="5">
        <v>589.0</v>
      </c>
      <c r="S255" s="23">
        <v>589.0</v>
      </c>
    </row>
    <row r="256" ht="13.5" customHeight="1">
      <c r="A256" s="16" t="s">
        <v>192</v>
      </c>
      <c r="B256" s="16" t="s">
        <v>62</v>
      </c>
      <c r="C256" s="17" t="s">
        <v>193</v>
      </c>
      <c r="D256" s="18">
        <v>3072.0</v>
      </c>
      <c r="E256" s="19">
        <v>10.0</v>
      </c>
      <c r="F256" s="19">
        <v>0.0</v>
      </c>
      <c r="G256" s="19">
        <v>10.0</v>
      </c>
      <c r="H256" s="16" t="s">
        <v>25</v>
      </c>
      <c r="I256" s="20" t="s">
        <v>69</v>
      </c>
      <c r="J256" s="16" t="s">
        <v>93</v>
      </c>
      <c r="K256" s="21" t="s">
        <v>37</v>
      </c>
      <c r="L256" s="16" t="s">
        <v>25</v>
      </c>
      <c r="M256" s="17" t="s">
        <v>20</v>
      </c>
      <c r="N256" s="22">
        <f>MULTIPLY((I256*K256),(O256*0.001))</f>
        <v>95.4</v>
      </c>
      <c r="O256" s="23">
        <v>39.75</v>
      </c>
      <c r="P256" s="31">
        <f>MULTIPLY((I256*K256),(Q256*0.001))</f>
        <v>95.4</v>
      </c>
      <c r="Q256" s="23">
        <v>39.75</v>
      </c>
      <c r="R256" s="31">
        <f>MULTIPLY((I256*K256),(S256*0.001))</f>
        <v>113.952</v>
      </c>
      <c r="S256" s="23">
        <v>47.48</v>
      </c>
    </row>
    <row r="257" ht="13.5" customHeight="1">
      <c r="A257" s="16" t="s">
        <v>194</v>
      </c>
      <c r="B257" s="16" t="s">
        <v>87</v>
      </c>
      <c r="C257" s="17" t="s">
        <v>20</v>
      </c>
      <c r="D257" s="18">
        <v>0.0</v>
      </c>
      <c r="E257" s="19">
        <v>27.0</v>
      </c>
      <c r="F257" s="19">
        <v>0.0</v>
      </c>
      <c r="G257" s="19">
        <v>27.0</v>
      </c>
      <c r="H257" s="16" t="s">
        <v>77</v>
      </c>
      <c r="I257" s="20" t="s">
        <v>64</v>
      </c>
      <c r="J257" s="16" t="s">
        <v>88</v>
      </c>
      <c r="K257" s="21" t="s">
        <v>64</v>
      </c>
      <c r="L257" s="16" t="s">
        <v>89</v>
      </c>
      <c r="M257" s="17" t="s">
        <v>20</v>
      </c>
      <c r="N257" s="22">
        <f>MULTIPLY(O257,G257)</f>
        <v>2563.65</v>
      </c>
      <c r="O257" s="23">
        <v>94.95</v>
      </c>
      <c r="P257" s="22">
        <f>MULTIPLY(Q257,G257)</f>
        <v>2563.65</v>
      </c>
      <c r="Q257" s="23">
        <v>94.95</v>
      </c>
      <c r="R257" s="22">
        <f t="shared" ref="R257:R259" si="29">MULTIPLY(S257,G257)</f>
        <v>4436.91</v>
      </c>
      <c r="S257" s="23">
        <v>164.33</v>
      </c>
    </row>
    <row r="258" ht="13.5" customHeight="1">
      <c r="A258" s="16" t="s">
        <v>195</v>
      </c>
      <c r="B258" s="16" t="s">
        <v>196</v>
      </c>
      <c r="C258" s="17" t="s">
        <v>197</v>
      </c>
      <c r="D258" s="18">
        <v>4888.0</v>
      </c>
      <c r="E258" s="19">
        <v>1.0</v>
      </c>
      <c r="F258" s="19">
        <v>0.0</v>
      </c>
      <c r="G258" s="19">
        <v>1.0</v>
      </c>
      <c r="H258" s="16" t="s">
        <v>25</v>
      </c>
      <c r="I258" s="20" t="s">
        <v>64</v>
      </c>
      <c r="J258" s="16" t="s">
        <v>25</v>
      </c>
      <c r="K258" s="21" t="s">
        <v>64</v>
      </c>
      <c r="L258" s="16" t="s">
        <v>25</v>
      </c>
      <c r="M258" s="17" t="s">
        <v>20</v>
      </c>
      <c r="N258" s="24">
        <v>168.75</v>
      </c>
      <c r="O258" s="23" t="s">
        <v>29</v>
      </c>
      <c r="P258" s="24">
        <v>168.75</v>
      </c>
      <c r="Q258" s="23" t="s">
        <v>29</v>
      </c>
      <c r="R258" s="5">
        <f t="shared" si="29"/>
        <v>168.75</v>
      </c>
      <c r="S258" s="23">
        <v>168.75</v>
      </c>
    </row>
    <row r="259" ht="13.5" customHeight="1">
      <c r="A259" s="16" t="s">
        <v>198</v>
      </c>
      <c r="B259" s="16" t="s">
        <v>199</v>
      </c>
      <c r="C259" s="17"/>
      <c r="D259" s="18">
        <v>0.0</v>
      </c>
      <c r="E259" s="19">
        <v>84.0</v>
      </c>
      <c r="F259" s="19">
        <v>10.0</v>
      </c>
      <c r="G259" s="19">
        <v>92.4</v>
      </c>
      <c r="H259" s="16" t="s">
        <v>93</v>
      </c>
      <c r="I259" s="20" t="s">
        <v>64</v>
      </c>
      <c r="J259" s="16" t="s">
        <v>21</v>
      </c>
      <c r="K259" s="21" t="s">
        <v>64</v>
      </c>
      <c r="L259" s="16"/>
      <c r="M259" s="17" t="s">
        <v>20</v>
      </c>
      <c r="N259" s="35">
        <f>MULTIPLY(O259,G259)</f>
        <v>725.34</v>
      </c>
      <c r="O259" s="23">
        <v>7.85</v>
      </c>
      <c r="P259" s="31">
        <f>MULTIPLY(Q259,G259)</f>
        <v>725.34</v>
      </c>
      <c r="Q259" s="23">
        <v>7.85</v>
      </c>
      <c r="R259" s="31">
        <f t="shared" si="29"/>
        <v>997.92</v>
      </c>
      <c r="S259" s="23">
        <v>10.8</v>
      </c>
    </row>
    <row r="260" ht="13.5" customHeight="1">
      <c r="A260" s="16" t="s">
        <v>131</v>
      </c>
      <c r="B260" s="16" t="s">
        <v>51</v>
      </c>
      <c r="C260" s="17" t="s">
        <v>20</v>
      </c>
      <c r="D260" s="18">
        <v>0.0</v>
      </c>
      <c r="E260" s="19">
        <v>260.0</v>
      </c>
      <c r="F260" s="19">
        <v>10.0</v>
      </c>
      <c r="G260" s="19">
        <v>286.0</v>
      </c>
      <c r="H260" s="16" t="s">
        <v>93</v>
      </c>
      <c r="I260" s="20" t="s">
        <v>69</v>
      </c>
      <c r="J260" s="16" t="s">
        <v>27</v>
      </c>
      <c r="K260" s="21" t="s">
        <v>200</v>
      </c>
      <c r="L260" s="16" t="s">
        <v>25</v>
      </c>
      <c r="M260" s="17" t="s">
        <v>20</v>
      </c>
      <c r="N260" s="37">
        <v>5544.0</v>
      </c>
      <c r="O260" s="23" t="s">
        <v>29</v>
      </c>
      <c r="P260" s="37">
        <v>5544.0</v>
      </c>
      <c r="Q260" s="23" t="s">
        <v>29</v>
      </c>
      <c r="R260" s="32">
        <v>5544.0</v>
      </c>
      <c r="S260" s="33">
        <v>19.25</v>
      </c>
      <c r="U260" s="34"/>
    </row>
    <row r="261" ht="13.5" customHeight="1">
      <c r="A261" s="42" t="s">
        <v>201</v>
      </c>
      <c r="B261" s="16" t="s">
        <v>202</v>
      </c>
      <c r="C261" s="17"/>
      <c r="D261" s="18">
        <v>0.0</v>
      </c>
      <c r="E261" s="19">
        <v>5.0</v>
      </c>
      <c r="F261" s="19">
        <v>0.0</v>
      </c>
      <c r="G261" s="19">
        <v>5.0</v>
      </c>
      <c r="H261" s="16" t="s">
        <v>93</v>
      </c>
      <c r="I261" s="20" t="s">
        <v>64</v>
      </c>
      <c r="J261" s="16" t="s">
        <v>21</v>
      </c>
      <c r="K261" s="21" t="s">
        <v>64</v>
      </c>
      <c r="L261" s="16"/>
      <c r="M261" s="17" t="s">
        <v>20</v>
      </c>
      <c r="N261" s="22">
        <f>MULTIPLY(O261,G261)</f>
        <v>129.75</v>
      </c>
      <c r="O261" s="23">
        <v>25.95</v>
      </c>
      <c r="P261" s="24">
        <v>129.75</v>
      </c>
      <c r="Q261" s="23" t="s">
        <v>29</v>
      </c>
      <c r="R261" s="31">
        <f>MULTIPLY(S261,G261)</f>
        <v>175</v>
      </c>
      <c r="S261" s="23">
        <v>35.0</v>
      </c>
    </row>
    <row r="262" ht="13.5" customHeight="1">
      <c r="A262" s="8" t="s">
        <v>20</v>
      </c>
      <c r="B262" s="9" t="s">
        <v>20</v>
      </c>
      <c r="C262" s="10"/>
      <c r="D262" s="11" t="s">
        <v>21</v>
      </c>
      <c r="E262" s="12" t="s">
        <v>21</v>
      </c>
      <c r="F262" s="12" t="s">
        <v>21</v>
      </c>
      <c r="G262" s="12" t="s">
        <v>21</v>
      </c>
      <c r="H262" s="9" t="s">
        <v>22</v>
      </c>
      <c r="I262" s="13" t="s">
        <v>20</v>
      </c>
      <c r="J262" s="9"/>
      <c r="K262" s="11" t="s">
        <v>20</v>
      </c>
      <c r="L262" s="9"/>
      <c r="M262" s="10" t="s">
        <v>20</v>
      </c>
      <c r="N262" s="14"/>
      <c r="O262" s="15"/>
      <c r="P262" s="14"/>
      <c r="Q262" s="15"/>
      <c r="R262" s="14"/>
      <c r="S262" s="15"/>
    </row>
    <row r="263" ht="13.5" customHeight="1">
      <c r="A263" s="8" t="s">
        <v>203</v>
      </c>
      <c r="B263" s="9" t="s">
        <v>20</v>
      </c>
      <c r="C263" s="10"/>
      <c r="D263" s="11" t="s">
        <v>21</v>
      </c>
      <c r="E263" s="12" t="s">
        <v>21</v>
      </c>
      <c r="F263" s="12" t="s">
        <v>21</v>
      </c>
      <c r="G263" s="12" t="s">
        <v>21</v>
      </c>
      <c r="H263" s="9" t="s">
        <v>22</v>
      </c>
      <c r="I263" s="13" t="s">
        <v>20</v>
      </c>
      <c r="J263" s="9"/>
      <c r="K263" s="11" t="s">
        <v>20</v>
      </c>
      <c r="L263" s="9"/>
      <c r="M263" s="10" t="s">
        <v>20</v>
      </c>
      <c r="N263" s="14"/>
      <c r="O263" s="15"/>
      <c r="P263" s="14"/>
      <c r="Q263" s="15"/>
      <c r="R263" s="14"/>
      <c r="S263" s="15"/>
    </row>
    <row r="264" ht="13.5" customHeight="1">
      <c r="A264" s="16" t="s">
        <v>204</v>
      </c>
      <c r="B264" s="16" t="s">
        <v>205</v>
      </c>
      <c r="C264" s="17"/>
      <c r="D264" s="18">
        <v>2000.0</v>
      </c>
      <c r="E264" s="19">
        <v>6.0</v>
      </c>
      <c r="F264" s="19">
        <v>0.0</v>
      </c>
      <c r="G264" s="19">
        <v>6.0</v>
      </c>
      <c r="H264" s="16" t="s">
        <v>25</v>
      </c>
      <c r="I264" s="20" t="s">
        <v>64</v>
      </c>
      <c r="J264" s="16" t="s">
        <v>21</v>
      </c>
      <c r="K264" s="21" t="s">
        <v>189</v>
      </c>
      <c r="L264" s="16"/>
      <c r="M264" s="17" t="s">
        <v>20</v>
      </c>
      <c r="N264" s="22"/>
      <c r="O264" s="33" t="s">
        <v>206</v>
      </c>
      <c r="P264" s="5">
        <f t="shared" ref="P264:P274" si="30">MULTIPLY(Q264,G264)</f>
        <v>599.7</v>
      </c>
      <c r="Q264" s="33">
        <v>99.95</v>
      </c>
      <c r="R264" s="5">
        <f t="shared" ref="R264:R268" si="31">MULTIPLY(S264,G264)</f>
        <v>867</v>
      </c>
      <c r="S264" s="33">
        <v>144.5</v>
      </c>
      <c r="V264" s="34"/>
    </row>
    <row r="265" ht="13.5" customHeight="1">
      <c r="A265" s="16" t="s">
        <v>207</v>
      </c>
      <c r="B265" s="16" t="s">
        <v>205</v>
      </c>
      <c r="C265" s="17" t="s">
        <v>20</v>
      </c>
      <c r="D265" s="18">
        <v>3000.0</v>
      </c>
      <c r="E265" s="19">
        <v>4.0</v>
      </c>
      <c r="F265" s="19">
        <v>0.0</v>
      </c>
      <c r="G265" s="19">
        <v>4.0</v>
      </c>
      <c r="H265" s="16" t="s">
        <v>25</v>
      </c>
      <c r="I265" s="20" t="s">
        <v>64</v>
      </c>
      <c r="J265" s="16" t="s">
        <v>25</v>
      </c>
      <c r="K265" s="21" t="s">
        <v>64</v>
      </c>
      <c r="L265" s="16" t="s">
        <v>25</v>
      </c>
      <c r="M265" s="17" t="s">
        <v>20</v>
      </c>
      <c r="N265" s="24">
        <v>459.8</v>
      </c>
      <c r="O265" s="23" t="s">
        <v>208</v>
      </c>
      <c r="P265" s="5">
        <f t="shared" si="30"/>
        <v>459.8</v>
      </c>
      <c r="Q265" s="23">
        <v>114.95</v>
      </c>
      <c r="R265" s="5">
        <f t="shared" si="31"/>
        <v>596</v>
      </c>
      <c r="S265" s="23">
        <v>149.0</v>
      </c>
    </row>
    <row r="266" ht="13.5" customHeight="1">
      <c r="A266" s="16" t="s">
        <v>209</v>
      </c>
      <c r="B266" s="16" t="s">
        <v>205</v>
      </c>
      <c r="C266" s="17" t="s">
        <v>20</v>
      </c>
      <c r="D266" s="18">
        <v>0.0</v>
      </c>
      <c r="E266" s="19">
        <v>2.0</v>
      </c>
      <c r="F266" s="19">
        <v>0.0</v>
      </c>
      <c r="G266" s="19">
        <v>2.0</v>
      </c>
      <c r="H266" s="16" t="s">
        <v>25</v>
      </c>
      <c r="I266" s="20" t="s">
        <v>64</v>
      </c>
      <c r="J266" s="16" t="s">
        <v>25</v>
      </c>
      <c r="K266" s="21" t="s">
        <v>64</v>
      </c>
      <c r="L266" s="16" t="s">
        <v>25</v>
      </c>
      <c r="M266" s="17" t="s">
        <v>20</v>
      </c>
      <c r="N266" s="35">
        <f t="shared" ref="N266:N274" si="32">MULTIPLY(O266,G266)</f>
        <v>81.9</v>
      </c>
      <c r="O266" s="23">
        <v>40.95</v>
      </c>
      <c r="P266" s="5">
        <f t="shared" si="30"/>
        <v>73.9</v>
      </c>
      <c r="Q266" s="23">
        <v>36.95</v>
      </c>
      <c r="R266" s="5">
        <f t="shared" si="31"/>
        <v>118</v>
      </c>
      <c r="S266" s="23">
        <v>59.0</v>
      </c>
    </row>
    <row r="267" ht="13.5" customHeight="1">
      <c r="A267" s="16" t="s">
        <v>210</v>
      </c>
      <c r="B267" s="16" t="s">
        <v>205</v>
      </c>
      <c r="C267" s="17" t="s">
        <v>20</v>
      </c>
      <c r="D267" s="18">
        <v>0.0</v>
      </c>
      <c r="E267" s="19">
        <v>4.0</v>
      </c>
      <c r="F267" s="19">
        <v>0.0</v>
      </c>
      <c r="G267" s="19">
        <v>4.0</v>
      </c>
      <c r="H267" s="16" t="s">
        <v>25</v>
      </c>
      <c r="I267" s="20" t="s">
        <v>64</v>
      </c>
      <c r="J267" s="16" t="s">
        <v>25</v>
      </c>
      <c r="K267" s="21" t="s">
        <v>64</v>
      </c>
      <c r="L267" s="16" t="s">
        <v>25</v>
      </c>
      <c r="M267" s="17" t="s">
        <v>20</v>
      </c>
      <c r="N267" s="35">
        <f t="shared" si="32"/>
        <v>147.8</v>
      </c>
      <c r="O267" s="23">
        <v>36.95</v>
      </c>
      <c r="P267" s="5">
        <f t="shared" si="30"/>
        <v>139.8</v>
      </c>
      <c r="Q267" s="23">
        <v>34.95</v>
      </c>
      <c r="R267" s="5">
        <f t="shared" si="31"/>
        <v>159.6</v>
      </c>
      <c r="S267" s="23">
        <v>39.9</v>
      </c>
    </row>
    <row r="268" ht="13.5" customHeight="1">
      <c r="A268" s="16" t="s">
        <v>211</v>
      </c>
      <c r="B268" s="16" t="s">
        <v>205</v>
      </c>
      <c r="C268" s="17" t="s">
        <v>20</v>
      </c>
      <c r="D268" s="18">
        <v>70.0</v>
      </c>
      <c r="E268" s="19">
        <v>22.0</v>
      </c>
      <c r="F268" s="19">
        <v>0.0</v>
      </c>
      <c r="G268" s="19">
        <v>22.0</v>
      </c>
      <c r="H268" s="16" t="s">
        <v>25</v>
      </c>
      <c r="I268" s="20" t="s">
        <v>64</v>
      </c>
      <c r="J268" s="16" t="s">
        <v>25</v>
      </c>
      <c r="K268" s="21" t="s">
        <v>64</v>
      </c>
      <c r="L268" s="16" t="s">
        <v>25</v>
      </c>
      <c r="M268" s="17" t="s">
        <v>20</v>
      </c>
      <c r="N268" s="35">
        <f t="shared" si="32"/>
        <v>812.9</v>
      </c>
      <c r="O268" s="23">
        <v>36.95</v>
      </c>
      <c r="P268" s="5">
        <f t="shared" si="30"/>
        <v>614.9</v>
      </c>
      <c r="Q268" s="23">
        <v>27.95</v>
      </c>
      <c r="R268" s="5">
        <f t="shared" si="31"/>
        <v>1298</v>
      </c>
      <c r="S268" s="23">
        <v>59.0</v>
      </c>
    </row>
    <row r="269" ht="13.5" customHeight="1">
      <c r="A269" s="16" t="s">
        <v>212</v>
      </c>
      <c r="B269" s="16" t="s">
        <v>205</v>
      </c>
      <c r="C269" s="17" t="s">
        <v>20</v>
      </c>
      <c r="D269" s="18">
        <v>2500.0</v>
      </c>
      <c r="E269" s="19">
        <v>2.0</v>
      </c>
      <c r="F269" s="19">
        <v>0.0</v>
      </c>
      <c r="G269" s="19">
        <v>2.0</v>
      </c>
      <c r="H269" s="16" t="s">
        <v>25</v>
      </c>
      <c r="I269" s="20" t="s">
        <v>64</v>
      </c>
      <c r="J269" s="16" t="s">
        <v>25</v>
      </c>
      <c r="K269" s="21" t="s">
        <v>64</v>
      </c>
      <c r="L269" s="16" t="s">
        <v>25</v>
      </c>
      <c r="M269" s="17" t="s">
        <v>20</v>
      </c>
      <c r="N269" s="35">
        <f t="shared" si="32"/>
        <v>519.5</v>
      </c>
      <c r="O269" s="23">
        <v>259.75</v>
      </c>
      <c r="P269" s="5">
        <f t="shared" si="30"/>
        <v>249.76</v>
      </c>
      <c r="Q269" s="23">
        <v>124.88</v>
      </c>
      <c r="R269" s="24">
        <v>249.76</v>
      </c>
      <c r="S269" s="23" t="s">
        <v>213</v>
      </c>
    </row>
    <row r="270" ht="13.5" customHeight="1">
      <c r="A270" s="16" t="s">
        <v>214</v>
      </c>
      <c r="B270" s="16" t="s">
        <v>205</v>
      </c>
      <c r="C270" s="17" t="s">
        <v>20</v>
      </c>
      <c r="D270" s="18">
        <v>0.0</v>
      </c>
      <c r="E270" s="19">
        <v>4.0</v>
      </c>
      <c r="F270" s="19">
        <v>0.0</v>
      </c>
      <c r="G270" s="19">
        <v>4.0</v>
      </c>
      <c r="H270" s="16" t="s">
        <v>25</v>
      </c>
      <c r="I270" s="20" t="s">
        <v>64</v>
      </c>
      <c r="J270" s="16" t="s">
        <v>25</v>
      </c>
      <c r="K270" s="21" t="s">
        <v>64</v>
      </c>
      <c r="L270" s="16" t="s">
        <v>25</v>
      </c>
      <c r="M270" s="17" t="s">
        <v>20</v>
      </c>
      <c r="N270" s="35">
        <f t="shared" si="32"/>
        <v>159.8</v>
      </c>
      <c r="O270" s="23">
        <v>39.95</v>
      </c>
      <c r="P270" s="5">
        <f t="shared" si="30"/>
        <v>99.8</v>
      </c>
      <c r="Q270" s="23">
        <v>24.95</v>
      </c>
      <c r="R270" s="5">
        <f t="shared" ref="R270:R274" si="33">MULTIPLY(S270,G270)</f>
        <v>432</v>
      </c>
      <c r="S270" s="23">
        <v>108.0</v>
      </c>
    </row>
    <row r="271" ht="13.5" customHeight="1">
      <c r="A271" s="16" t="s">
        <v>215</v>
      </c>
      <c r="B271" s="16" t="s">
        <v>205</v>
      </c>
      <c r="C271" s="17" t="s">
        <v>20</v>
      </c>
      <c r="D271" s="18">
        <v>0.0</v>
      </c>
      <c r="E271" s="19">
        <v>4.0</v>
      </c>
      <c r="F271" s="19">
        <v>0.0</v>
      </c>
      <c r="G271" s="19">
        <v>4.0</v>
      </c>
      <c r="H271" s="16" t="s">
        <v>25</v>
      </c>
      <c r="I271" s="20" t="s">
        <v>64</v>
      </c>
      <c r="J271" s="16" t="s">
        <v>25</v>
      </c>
      <c r="K271" s="21" t="s">
        <v>64</v>
      </c>
      <c r="L271" s="16" t="s">
        <v>25</v>
      </c>
      <c r="M271" s="17" t="s">
        <v>20</v>
      </c>
      <c r="N271" s="35">
        <f t="shared" si="32"/>
        <v>319.8</v>
      </c>
      <c r="O271" s="23">
        <v>79.95</v>
      </c>
      <c r="P271" s="5">
        <f t="shared" si="30"/>
        <v>295.8</v>
      </c>
      <c r="Q271" s="23">
        <v>73.95</v>
      </c>
      <c r="R271" s="5">
        <f t="shared" si="33"/>
        <v>384</v>
      </c>
      <c r="S271" s="23">
        <v>96.0</v>
      </c>
    </row>
    <row r="272" ht="13.5" customHeight="1">
      <c r="A272" s="16" t="s">
        <v>216</v>
      </c>
      <c r="B272" s="16" t="s">
        <v>205</v>
      </c>
      <c r="C272" s="17"/>
      <c r="D272" s="18">
        <v>500.0</v>
      </c>
      <c r="E272" s="19">
        <v>2.0</v>
      </c>
      <c r="F272" s="19">
        <v>0.0</v>
      </c>
      <c r="G272" s="19">
        <v>2.0</v>
      </c>
      <c r="H272" s="16" t="s">
        <v>22</v>
      </c>
      <c r="I272" s="20" t="s">
        <v>64</v>
      </c>
      <c r="J272" s="16" t="s">
        <v>21</v>
      </c>
      <c r="K272" s="21" t="s">
        <v>189</v>
      </c>
      <c r="L272" s="16"/>
      <c r="M272" s="17" t="s">
        <v>20</v>
      </c>
      <c r="N272" s="35">
        <f t="shared" si="32"/>
        <v>178</v>
      </c>
      <c r="O272" s="23">
        <v>89.0</v>
      </c>
      <c r="P272" s="5">
        <f t="shared" si="30"/>
        <v>129.9</v>
      </c>
      <c r="Q272" s="23">
        <v>64.95</v>
      </c>
      <c r="R272" s="5">
        <f t="shared" si="33"/>
        <v>198</v>
      </c>
      <c r="S272" s="23">
        <v>99.0</v>
      </c>
    </row>
    <row r="273" ht="13.5" customHeight="1">
      <c r="A273" s="16" t="s">
        <v>217</v>
      </c>
      <c r="B273" s="16" t="s">
        <v>205</v>
      </c>
      <c r="C273" s="17" t="s">
        <v>20</v>
      </c>
      <c r="D273" s="18">
        <v>0.0</v>
      </c>
      <c r="E273" s="19">
        <v>2.0</v>
      </c>
      <c r="F273" s="19">
        <v>0.0</v>
      </c>
      <c r="G273" s="19">
        <v>2.0</v>
      </c>
      <c r="H273" s="16" t="s">
        <v>25</v>
      </c>
      <c r="I273" s="20" t="s">
        <v>64</v>
      </c>
      <c r="J273" s="16" t="s">
        <v>25</v>
      </c>
      <c r="K273" s="21" t="s">
        <v>64</v>
      </c>
      <c r="L273" s="16" t="s">
        <v>25</v>
      </c>
      <c r="M273" s="17" t="s">
        <v>20</v>
      </c>
      <c r="N273" s="35">
        <f t="shared" si="32"/>
        <v>155.9</v>
      </c>
      <c r="O273" s="23">
        <v>77.95</v>
      </c>
      <c r="P273" s="5">
        <f t="shared" si="30"/>
        <v>139.9</v>
      </c>
      <c r="Q273" s="23">
        <v>69.95</v>
      </c>
      <c r="R273" s="5">
        <f t="shared" si="33"/>
        <v>222</v>
      </c>
      <c r="S273" s="23">
        <v>111.0</v>
      </c>
    </row>
    <row r="274" ht="13.5" customHeight="1">
      <c r="A274" s="16" t="s">
        <v>218</v>
      </c>
      <c r="B274" s="16" t="s">
        <v>205</v>
      </c>
      <c r="C274" s="17" t="s">
        <v>20</v>
      </c>
      <c r="D274" s="18">
        <v>0.0</v>
      </c>
      <c r="E274" s="19">
        <v>2.0</v>
      </c>
      <c r="F274" s="19">
        <v>0.0</v>
      </c>
      <c r="G274" s="19">
        <v>2.0</v>
      </c>
      <c r="H274" s="16" t="s">
        <v>25</v>
      </c>
      <c r="I274" s="20" t="s">
        <v>64</v>
      </c>
      <c r="J274" s="16" t="s">
        <v>25</v>
      </c>
      <c r="K274" s="21" t="s">
        <v>64</v>
      </c>
      <c r="L274" s="16" t="s">
        <v>25</v>
      </c>
      <c r="M274" s="17" t="s">
        <v>20</v>
      </c>
      <c r="N274" s="35">
        <f t="shared" si="32"/>
        <v>169.9</v>
      </c>
      <c r="O274" s="23">
        <v>84.95</v>
      </c>
      <c r="P274" s="5">
        <f t="shared" si="30"/>
        <v>159.9</v>
      </c>
      <c r="Q274" s="23">
        <v>79.95</v>
      </c>
      <c r="R274" s="5">
        <f t="shared" si="33"/>
        <v>190</v>
      </c>
      <c r="S274" s="23">
        <v>95.0</v>
      </c>
    </row>
    <row r="275" ht="13.5" customHeight="1">
      <c r="A275" s="8" t="s">
        <v>20</v>
      </c>
      <c r="B275" s="9" t="s">
        <v>20</v>
      </c>
      <c r="C275" s="10"/>
      <c r="D275" s="11" t="s">
        <v>21</v>
      </c>
      <c r="E275" s="12" t="s">
        <v>21</v>
      </c>
      <c r="F275" s="12" t="s">
        <v>21</v>
      </c>
      <c r="G275" s="12" t="s">
        <v>21</v>
      </c>
      <c r="H275" s="9" t="s">
        <v>22</v>
      </c>
      <c r="I275" s="13" t="s">
        <v>20</v>
      </c>
      <c r="J275" s="9"/>
      <c r="K275" s="11" t="s">
        <v>20</v>
      </c>
      <c r="L275" s="9"/>
      <c r="M275" s="10" t="s">
        <v>20</v>
      </c>
      <c r="N275" s="14"/>
      <c r="O275" s="15"/>
      <c r="P275" s="14"/>
      <c r="Q275" s="15"/>
      <c r="R275" s="14"/>
      <c r="S275" s="15"/>
    </row>
    <row r="276" ht="13.5" customHeight="1">
      <c r="A276" s="8" t="s">
        <v>219</v>
      </c>
      <c r="B276" s="9" t="s">
        <v>20</v>
      </c>
      <c r="C276" s="10"/>
      <c r="D276" s="11" t="s">
        <v>21</v>
      </c>
      <c r="E276" s="12" t="s">
        <v>21</v>
      </c>
      <c r="F276" s="12" t="s">
        <v>21</v>
      </c>
      <c r="G276" s="12" t="s">
        <v>21</v>
      </c>
      <c r="H276" s="9" t="s">
        <v>22</v>
      </c>
      <c r="I276" s="13" t="s">
        <v>20</v>
      </c>
      <c r="J276" s="9"/>
      <c r="K276" s="11" t="s">
        <v>20</v>
      </c>
      <c r="L276" s="9"/>
      <c r="M276" s="10" t="s">
        <v>20</v>
      </c>
      <c r="N276" s="14"/>
      <c r="O276" s="15"/>
      <c r="P276" s="14"/>
      <c r="Q276" s="15"/>
      <c r="R276" s="14"/>
      <c r="S276" s="15"/>
    </row>
    <row r="277" ht="13.5" customHeight="1">
      <c r="A277" s="16" t="s">
        <v>220</v>
      </c>
      <c r="B277" s="16" t="s">
        <v>221</v>
      </c>
      <c r="C277" s="17" t="s">
        <v>20</v>
      </c>
      <c r="D277" s="18">
        <v>0.0</v>
      </c>
      <c r="E277" s="19">
        <v>1.0</v>
      </c>
      <c r="F277" s="19">
        <v>0.0</v>
      </c>
      <c r="G277" s="19">
        <v>1.0</v>
      </c>
      <c r="H277" s="16" t="s">
        <v>25</v>
      </c>
      <c r="I277" s="20" t="s">
        <v>64</v>
      </c>
      <c r="J277" s="16" t="s">
        <v>25</v>
      </c>
      <c r="K277" s="21" t="s">
        <v>64</v>
      </c>
      <c r="L277" s="16" t="s">
        <v>25</v>
      </c>
      <c r="M277" s="17" t="s">
        <v>20</v>
      </c>
      <c r="N277" s="5">
        <v>3526.0</v>
      </c>
      <c r="O277" s="23">
        <v>3526.0</v>
      </c>
      <c r="P277" s="5">
        <v>4495.0</v>
      </c>
      <c r="Q277" s="23">
        <v>4495.0</v>
      </c>
      <c r="R277" s="5">
        <v>4545.0</v>
      </c>
      <c r="S277" s="23">
        <v>4545.0</v>
      </c>
    </row>
    <row r="278" ht="13.5" customHeight="1">
      <c r="A278" s="42" t="s">
        <v>222</v>
      </c>
      <c r="B278" s="16" t="s">
        <v>20</v>
      </c>
      <c r="C278" s="17" t="s">
        <v>20</v>
      </c>
      <c r="D278" s="18">
        <v>0.0</v>
      </c>
      <c r="E278" s="19">
        <v>3.0</v>
      </c>
      <c r="F278" s="19">
        <v>0.0</v>
      </c>
      <c r="G278" s="19">
        <v>3.0</v>
      </c>
      <c r="H278" s="16" t="s">
        <v>25</v>
      </c>
      <c r="I278" s="20" t="s">
        <v>64</v>
      </c>
      <c r="J278" s="16" t="s">
        <v>25</v>
      </c>
      <c r="K278" s="21" t="s">
        <v>64</v>
      </c>
      <c r="L278" s="16" t="s">
        <v>25</v>
      </c>
      <c r="M278" s="17" t="s">
        <v>20</v>
      </c>
      <c r="N278" s="5">
        <v>1899.0</v>
      </c>
      <c r="O278" s="23">
        <v>1899.0</v>
      </c>
      <c r="P278" s="5">
        <v>1495.0</v>
      </c>
      <c r="Q278" s="23">
        <v>1495.0</v>
      </c>
      <c r="R278" s="5">
        <v>4235.0</v>
      </c>
      <c r="S278" s="23">
        <v>4235.0</v>
      </c>
    </row>
    <row r="279" ht="13.5" customHeight="1">
      <c r="A279" s="16" t="s">
        <v>223</v>
      </c>
      <c r="B279" s="16" t="s">
        <v>20</v>
      </c>
      <c r="C279" s="17" t="s">
        <v>20</v>
      </c>
      <c r="D279" s="18">
        <v>0.0</v>
      </c>
      <c r="E279" s="19">
        <v>2.0</v>
      </c>
      <c r="F279" s="19">
        <v>0.0</v>
      </c>
      <c r="G279" s="19">
        <v>2.0</v>
      </c>
      <c r="H279" s="16" t="s">
        <v>25</v>
      </c>
      <c r="I279" s="20" t="s">
        <v>64</v>
      </c>
      <c r="J279" s="16" t="s">
        <v>25</v>
      </c>
      <c r="K279" s="21" t="s">
        <v>64</v>
      </c>
      <c r="L279" s="16" t="s">
        <v>25</v>
      </c>
      <c r="M279" s="17" t="s">
        <v>20</v>
      </c>
      <c r="N279" s="5">
        <v>3249.0</v>
      </c>
      <c r="O279" s="23">
        <v>3249.0</v>
      </c>
      <c r="P279" s="5">
        <v>3595.0</v>
      </c>
      <c r="Q279" s="23">
        <v>3595.0</v>
      </c>
      <c r="R279" s="5">
        <v>6545.0</v>
      </c>
      <c r="S279" s="23">
        <v>6545.0</v>
      </c>
    </row>
    <row r="280" ht="13.5" customHeight="1">
      <c r="A280" s="16" t="s">
        <v>224</v>
      </c>
      <c r="B280" s="16" t="s">
        <v>20</v>
      </c>
      <c r="C280" s="17" t="s">
        <v>20</v>
      </c>
      <c r="D280" s="18">
        <v>0.0</v>
      </c>
      <c r="E280" s="19">
        <v>1.0</v>
      </c>
      <c r="F280" s="19">
        <v>0.0</v>
      </c>
      <c r="G280" s="19">
        <v>1.0</v>
      </c>
      <c r="H280" s="16" t="s">
        <v>25</v>
      </c>
      <c r="I280" s="20" t="s">
        <v>64</v>
      </c>
      <c r="J280" s="16" t="s">
        <v>25</v>
      </c>
      <c r="K280" s="21" t="s">
        <v>64</v>
      </c>
      <c r="L280" s="16" t="s">
        <v>25</v>
      </c>
      <c r="M280" s="17" t="s">
        <v>20</v>
      </c>
      <c r="N280" s="5">
        <v>5699.0</v>
      </c>
      <c r="O280" s="23">
        <v>5699.0</v>
      </c>
      <c r="P280" s="24">
        <v>5699.0</v>
      </c>
      <c r="Q280" s="23" t="s">
        <v>29</v>
      </c>
      <c r="R280" s="24">
        <v>5699.0</v>
      </c>
      <c r="S280" s="23" t="s">
        <v>225</v>
      </c>
    </row>
    <row r="281" ht="13.5" customHeight="1">
      <c r="A281" s="16" t="s">
        <v>226</v>
      </c>
      <c r="B281" s="16" t="s">
        <v>227</v>
      </c>
      <c r="C281" s="17"/>
      <c r="D281" s="18">
        <v>0.0</v>
      </c>
      <c r="E281" s="19">
        <v>30.0</v>
      </c>
      <c r="F281" s="19">
        <v>10.0</v>
      </c>
      <c r="G281" s="19">
        <v>33.0</v>
      </c>
      <c r="H281" s="16" t="s">
        <v>93</v>
      </c>
      <c r="I281" s="20" t="s">
        <v>64</v>
      </c>
      <c r="J281" s="16" t="s">
        <v>21</v>
      </c>
      <c r="K281" s="21" t="s">
        <v>64</v>
      </c>
      <c r="L281" s="16"/>
      <c r="M281" s="17" t="s">
        <v>20</v>
      </c>
      <c r="N281" s="5">
        <f>MULTIPLY(O281,G281)</f>
        <v>988.35</v>
      </c>
      <c r="O281" s="23">
        <v>29.95</v>
      </c>
      <c r="P281" s="5">
        <f>MULTIPLY(Q281,G281)</f>
        <v>1747.35</v>
      </c>
      <c r="Q281" s="23">
        <v>52.95</v>
      </c>
      <c r="R281" s="5">
        <f> MULTIPLY(S281,G281)</f>
        <v>2508</v>
      </c>
      <c r="S281" s="23">
        <v>76.0</v>
      </c>
    </row>
    <row r="282" ht="13.5" customHeight="1">
      <c r="A282" s="16" t="s">
        <v>228</v>
      </c>
      <c r="B282" s="16" t="s">
        <v>229</v>
      </c>
      <c r="C282" s="17"/>
      <c r="D282" s="18">
        <v>0.0</v>
      </c>
      <c r="E282" s="19">
        <v>1.0</v>
      </c>
      <c r="F282" s="19">
        <v>0.0</v>
      </c>
      <c r="G282" s="19">
        <v>1.0</v>
      </c>
      <c r="H282" s="16" t="s">
        <v>25</v>
      </c>
      <c r="I282" s="20" t="s">
        <v>37</v>
      </c>
      <c r="J282" s="16" t="s">
        <v>25</v>
      </c>
      <c r="K282" s="21" t="s">
        <v>37</v>
      </c>
      <c r="L282" s="16" t="s">
        <v>25</v>
      </c>
      <c r="M282" s="17" t="s">
        <v>20</v>
      </c>
      <c r="N282" s="5">
        <v>289.0</v>
      </c>
      <c r="O282" s="23">
        <v>289.0</v>
      </c>
      <c r="P282" s="5">
        <v>199.0</v>
      </c>
      <c r="Q282" s="23">
        <v>199.0</v>
      </c>
      <c r="R282" s="5">
        <v>749.0</v>
      </c>
      <c r="S282" s="23">
        <v>749.0</v>
      </c>
    </row>
    <row r="283" ht="13.5" customHeight="1">
      <c r="A283" s="16" t="s">
        <v>230</v>
      </c>
      <c r="B283" s="16" t="s">
        <v>229</v>
      </c>
      <c r="C283" s="17"/>
      <c r="D283" s="18">
        <v>0.0</v>
      </c>
      <c r="E283" s="19">
        <v>1.0</v>
      </c>
      <c r="F283" s="19">
        <v>0.0</v>
      </c>
      <c r="G283" s="19">
        <v>1.0</v>
      </c>
      <c r="H283" s="16" t="s">
        <v>25</v>
      </c>
      <c r="I283" s="20" t="s">
        <v>37</v>
      </c>
      <c r="J283" s="16" t="s">
        <v>25</v>
      </c>
      <c r="K283" s="21" t="s">
        <v>37</v>
      </c>
      <c r="L283" s="16" t="s">
        <v>25</v>
      </c>
      <c r="M283" s="17" t="s">
        <v>20</v>
      </c>
      <c r="N283" s="5">
        <v>69.95</v>
      </c>
      <c r="O283" s="23">
        <v>69.95</v>
      </c>
      <c r="P283" s="5">
        <v>79.95</v>
      </c>
      <c r="Q283" s="23">
        <v>79.95</v>
      </c>
      <c r="R283" s="5">
        <v>99.0</v>
      </c>
      <c r="S283" s="23">
        <v>99.0</v>
      </c>
    </row>
    <row r="284" ht="13.5" customHeight="1">
      <c r="A284" s="16" t="s">
        <v>231</v>
      </c>
      <c r="B284" s="16" t="s">
        <v>229</v>
      </c>
      <c r="C284" s="17"/>
      <c r="D284" s="18">
        <v>0.0</v>
      </c>
      <c r="E284" s="19">
        <v>1.0</v>
      </c>
      <c r="F284" s="19">
        <v>0.0</v>
      </c>
      <c r="G284" s="19">
        <v>1.0</v>
      </c>
      <c r="H284" s="16" t="s">
        <v>25</v>
      </c>
      <c r="I284" s="20" t="s">
        <v>37</v>
      </c>
      <c r="J284" s="16" t="s">
        <v>25</v>
      </c>
      <c r="K284" s="21" t="s">
        <v>37</v>
      </c>
      <c r="L284" s="16" t="s">
        <v>25</v>
      </c>
      <c r="M284" s="17" t="s">
        <v>20</v>
      </c>
      <c r="N284" s="5">
        <v>139.0</v>
      </c>
      <c r="O284" s="23">
        <v>139.0</v>
      </c>
      <c r="P284" s="5">
        <v>99.95</v>
      </c>
      <c r="Q284" s="23">
        <v>99.95</v>
      </c>
      <c r="R284" s="5">
        <v>159.0</v>
      </c>
      <c r="S284" s="23">
        <v>159.0</v>
      </c>
    </row>
    <row r="285" ht="13.5" customHeight="1">
      <c r="A285" s="16" t="s">
        <v>232</v>
      </c>
      <c r="B285" s="16" t="s">
        <v>233</v>
      </c>
      <c r="C285" s="17"/>
      <c r="D285" s="18">
        <v>0.0</v>
      </c>
      <c r="E285" s="19">
        <v>1.0</v>
      </c>
      <c r="F285" s="19">
        <v>0.0</v>
      </c>
      <c r="G285" s="19">
        <v>1.0</v>
      </c>
      <c r="H285" s="16" t="s">
        <v>234</v>
      </c>
      <c r="I285" s="20" t="s">
        <v>37</v>
      </c>
      <c r="J285" s="16" t="s">
        <v>25</v>
      </c>
      <c r="K285" s="21" t="s">
        <v>64</v>
      </c>
      <c r="L285" s="16" t="s">
        <v>25</v>
      </c>
      <c r="M285" s="17" t="s">
        <v>20</v>
      </c>
      <c r="N285" s="5">
        <v>149.0</v>
      </c>
      <c r="O285" s="23">
        <v>149.0</v>
      </c>
      <c r="P285" s="5">
        <v>175.0</v>
      </c>
      <c r="Q285" s="23">
        <v>175.0</v>
      </c>
      <c r="R285" s="5">
        <v>399.0</v>
      </c>
      <c r="S285" s="23">
        <v>399.0</v>
      </c>
    </row>
    <row r="286" ht="13.5" customHeight="1">
      <c r="A286" s="16" t="s">
        <v>235</v>
      </c>
      <c r="B286" s="16" t="s">
        <v>20</v>
      </c>
      <c r="C286" s="17"/>
      <c r="D286" s="18">
        <v>0.0</v>
      </c>
      <c r="E286" s="19">
        <v>3.0</v>
      </c>
      <c r="F286" s="19">
        <v>0.0</v>
      </c>
      <c r="G286" s="19">
        <v>3.0</v>
      </c>
      <c r="H286" s="16" t="s">
        <v>47</v>
      </c>
      <c r="I286" s="20" t="s">
        <v>37</v>
      </c>
      <c r="J286" s="16" t="s">
        <v>47</v>
      </c>
      <c r="K286" s="21" t="s">
        <v>55</v>
      </c>
      <c r="L286" s="16" t="s">
        <v>47</v>
      </c>
      <c r="M286" s="17" t="s">
        <v>20</v>
      </c>
      <c r="N286" s="24">
        <v>225.0</v>
      </c>
      <c r="O286" s="23" t="s">
        <v>29</v>
      </c>
      <c r="P286" s="24">
        <v>225.0</v>
      </c>
      <c r="Q286" s="23" t="s">
        <v>29</v>
      </c>
      <c r="R286" s="5">
        <f t="shared" ref="R286:R287" si="34">MULTIPLY(S286,K286)</f>
        <v>225</v>
      </c>
      <c r="S286" s="23">
        <v>75.0</v>
      </c>
    </row>
    <row r="287" ht="13.5" customHeight="1">
      <c r="A287" s="42" t="s">
        <v>236</v>
      </c>
      <c r="B287" s="16" t="s">
        <v>237</v>
      </c>
      <c r="C287" s="17"/>
      <c r="D287" s="18">
        <v>0.0</v>
      </c>
      <c r="E287" s="19">
        <v>5.0</v>
      </c>
      <c r="F287" s="19">
        <v>0.0</v>
      </c>
      <c r="G287" s="19">
        <v>5.0</v>
      </c>
      <c r="H287" s="16" t="s">
        <v>25</v>
      </c>
      <c r="I287" s="20" t="s">
        <v>37</v>
      </c>
      <c r="J287" s="16" t="s">
        <v>25</v>
      </c>
      <c r="K287" s="21" t="s">
        <v>144</v>
      </c>
      <c r="L287" s="16" t="s">
        <v>25</v>
      </c>
      <c r="M287" s="17" t="s">
        <v>20</v>
      </c>
      <c r="N287" s="24">
        <v>545.0</v>
      </c>
      <c r="O287" s="23" t="s">
        <v>29</v>
      </c>
      <c r="P287" s="22">
        <f>MULTIPLY(Q287,K287)</f>
        <v>545</v>
      </c>
      <c r="Q287" s="23">
        <v>109.0</v>
      </c>
      <c r="R287" s="22">
        <f t="shared" si="34"/>
        <v>695</v>
      </c>
      <c r="S287" s="23">
        <v>139.0</v>
      </c>
    </row>
    <row r="288" ht="13.5" customHeight="1">
      <c r="A288" s="16" t="s">
        <v>238</v>
      </c>
      <c r="B288" s="16" t="s">
        <v>239</v>
      </c>
      <c r="C288" s="17"/>
      <c r="D288" s="18">
        <v>0.0</v>
      </c>
      <c r="E288" s="19">
        <v>24.0</v>
      </c>
      <c r="F288" s="19">
        <v>10.0</v>
      </c>
      <c r="G288" s="19">
        <v>26.4</v>
      </c>
      <c r="H288" s="16" t="s">
        <v>93</v>
      </c>
      <c r="I288" s="20" t="s">
        <v>240</v>
      </c>
      <c r="J288" s="16" t="s">
        <v>93</v>
      </c>
      <c r="K288" s="21" t="s">
        <v>37</v>
      </c>
      <c r="L288" s="16" t="s">
        <v>241</v>
      </c>
      <c r="M288" s="17" t="s">
        <v>20</v>
      </c>
      <c r="N288" s="5">
        <v>174.75</v>
      </c>
      <c r="O288" s="23">
        <v>174.75</v>
      </c>
      <c r="P288" s="24">
        <v>174.75</v>
      </c>
      <c r="Q288" s="23" t="s">
        <v>29</v>
      </c>
      <c r="R288" s="5">
        <v>349.0</v>
      </c>
      <c r="S288" s="23">
        <v>349.0</v>
      </c>
    </row>
    <row r="289" ht="13.5" customHeight="1">
      <c r="A289" s="16" t="s">
        <v>242</v>
      </c>
      <c r="B289" s="16" t="s">
        <v>167</v>
      </c>
      <c r="C289" s="17"/>
      <c r="D289" s="18">
        <v>2000.0</v>
      </c>
      <c r="E289" s="19">
        <v>1.0</v>
      </c>
      <c r="F289" s="19">
        <v>0.0</v>
      </c>
      <c r="G289" s="19">
        <v>1.0</v>
      </c>
      <c r="H289" s="16" t="s">
        <v>25</v>
      </c>
      <c r="I289" s="20" t="s">
        <v>168</v>
      </c>
      <c r="J289" s="16" t="s">
        <v>27</v>
      </c>
      <c r="K289" s="21" t="s">
        <v>37</v>
      </c>
      <c r="L289" s="16" t="s">
        <v>25</v>
      </c>
      <c r="M289" s="17" t="s">
        <v>20</v>
      </c>
      <c r="N289" s="5">
        <v>74.9</v>
      </c>
      <c r="O289" s="23">
        <v>74.9</v>
      </c>
      <c r="P289" s="5">
        <v>87.95</v>
      </c>
      <c r="Q289" s="23">
        <v>87.95</v>
      </c>
      <c r="R289" s="5">
        <v>110.0</v>
      </c>
      <c r="S289" s="23">
        <v>110.0</v>
      </c>
    </row>
    <row r="290" ht="13.5" customHeight="1">
      <c r="A290" s="16" t="s">
        <v>242</v>
      </c>
      <c r="B290" s="16" t="s">
        <v>167</v>
      </c>
      <c r="C290" s="17"/>
      <c r="D290" s="18">
        <v>1500.0</v>
      </c>
      <c r="E290" s="19">
        <v>1.0</v>
      </c>
      <c r="F290" s="19">
        <v>0.0</v>
      </c>
      <c r="G290" s="19">
        <v>1.0</v>
      </c>
      <c r="H290" s="16" t="s">
        <v>25</v>
      </c>
      <c r="I290" s="20" t="s">
        <v>168</v>
      </c>
      <c r="J290" s="16" t="s">
        <v>27</v>
      </c>
      <c r="K290" s="21" t="s">
        <v>37</v>
      </c>
      <c r="L290" s="16" t="s">
        <v>25</v>
      </c>
      <c r="M290" s="17" t="s">
        <v>20</v>
      </c>
      <c r="N290" s="5">
        <v>74.9</v>
      </c>
      <c r="O290" s="23">
        <v>74.9</v>
      </c>
      <c r="P290" s="5">
        <v>87.95</v>
      </c>
      <c r="Q290" s="23">
        <v>87.95</v>
      </c>
      <c r="R290" s="5">
        <v>110.0</v>
      </c>
      <c r="S290" s="23">
        <v>110.0</v>
      </c>
    </row>
    <row r="291" ht="13.5" customHeight="1">
      <c r="A291" s="16" t="s">
        <v>242</v>
      </c>
      <c r="B291" s="16" t="s">
        <v>167</v>
      </c>
      <c r="C291" s="17"/>
      <c r="D291" s="18">
        <v>1200.0</v>
      </c>
      <c r="E291" s="19">
        <v>4.0</v>
      </c>
      <c r="F291" s="19">
        <v>0.0</v>
      </c>
      <c r="G291" s="19">
        <v>4.0</v>
      </c>
      <c r="H291" s="16" t="s">
        <v>25</v>
      </c>
      <c r="I291" s="20" t="s">
        <v>168</v>
      </c>
      <c r="J291" s="16" t="s">
        <v>27</v>
      </c>
      <c r="K291" s="43">
        <v>4.0</v>
      </c>
      <c r="L291" s="16" t="s">
        <v>25</v>
      </c>
      <c r="M291" s="17" t="s">
        <v>20</v>
      </c>
      <c r="N291" s="5">
        <f>MULTIPLY(O291,K291)</f>
        <v>299.6</v>
      </c>
      <c r="O291" s="23">
        <v>74.9</v>
      </c>
      <c r="P291" s="22">
        <f>MULTIPLY(Q291,K291)</f>
        <v>351.8</v>
      </c>
      <c r="Q291" s="23">
        <v>87.95</v>
      </c>
      <c r="R291" s="22">
        <f>MULTIPLY(S291,K291)</f>
        <v>440</v>
      </c>
      <c r="S291" s="23">
        <v>110.0</v>
      </c>
    </row>
    <row r="292" ht="13.5" customHeight="1">
      <c r="A292" s="16" t="s">
        <v>243</v>
      </c>
      <c r="B292" s="16" t="s">
        <v>167</v>
      </c>
      <c r="C292" s="17"/>
      <c r="D292" s="18">
        <v>1200.0</v>
      </c>
      <c r="E292" s="19">
        <v>1.0</v>
      </c>
      <c r="F292" s="19">
        <v>0.0</v>
      </c>
      <c r="G292" s="19">
        <v>1.0</v>
      </c>
      <c r="H292" s="16" t="s">
        <v>25</v>
      </c>
      <c r="I292" s="20" t="s">
        <v>26</v>
      </c>
      <c r="J292" s="16" t="s">
        <v>27</v>
      </c>
      <c r="K292" s="21" t="s">
        <v>37</v>
      </c>
      <c r="L292" s="16" t="s">
        <v>25</v>
      </c>
      <c r="M292" s="17" t="s">
        <v>20</v>
      </c>
      <c r="N292" s="24">
        <v>119.0</v>
      </c>
      <c r="O292" s="23" t="s">
        <v>29</v>
      </c>
      <c r="P292" s="24">
        <v>119.0</v>
      </c>
      <c r="Q292" s="23" t="s">
        <v>29</v>
      </c>
      <c r="R292" s="5">
        <v>119.0</v>
      </c>
      <c r="S292" s="23">
        <v>119.0</v>
      </c>
    </row>
    <row r="293" ht="13.5" customHeight="1">
      <c r="A293" s="16" t="s">
        <v>244</v>
      </c>
      <c r="B293" s="16" t="s">
        <v>245</v>
      </c>
      <c r="C293" s="17"/>
      <c r="D293" s="18">
        <v>0.0</v>
      </c>
      <c r="E293" s="19">
        <v>1.0</v>
      </c>
      <c r="F293" s="19">
        <v>0.0</v>
      </c>
      <c r="G293" s="19">
        <v>1.0</v>
      </c>
      <c r="H293" s="16" t="s">
        <v>241</v>
      </c>
      <c r="I293" s="20" t="s">
        <v>64</v>
      </c>
      <c r="J293" s="16" t="s">
        <v>21</v>
      </c>
      <c r="K293" s="21" t="s">
        <v>64</v>
      </c>
      <c r="L293" s="16"/>
      <c r="M293" s="17" t="s">
        <v>20</v>
      </c>
      <c r="N293" s="24">
        <v>279.0</v>
      </c>
      <c r="O293" s="23" t="s">
        <v>29</v>
      </c>
      <c r="P293" s="5">
        <v>279.0</v>
      </c>
      <c r="Q293" s="23">
        <v>279.0</v>
      </c>
      <c r="R293" s="24">
        <v>279.0</v>
      </c>
      <c r="S293" s="23" t="s">
        <v>29</v>
      </c>
    </row>
    <row r="294" ht="13.5" customHeight="1">
      <c r="A294" s="8" t="s">
        <v>20</v>
      </c>
      <c r="B294" s="9" t="s">
        <v>20</v>
      </c>
      <c r="C294" s="10"/>
      <c r="D294" s="11" t="s">
        <v>21</v>
      </c>
      <c r="E294" s="12" t="s">
        <v>21</v>
      </c>
      <c r="F294" s="12" t="s">
        <v>21</v>
      </c>
      <c r="G294" s="12" t="s">
        <v>21</v>
      </c>
      <c r="H294" s="9" t="s">
        <v>22</v>
      </c>
      <c r="I294" s="13" t="s">
        <v>20</v>
      </c>
      <c r="J294" s="9"/>
      <c r="K294" s="11" t="s">
        <v>20</v>
      </c>
      <c r="L294" s="9"/>
      <c r="M294" s="10" t="s">
        <v>20</v>
      </c>
      <c r="N294" s="14"/>
      <c r="O294" s="15"/>
      <c r="P294" s="14"/>
      <c r="Q294" s="15"/>
      <c r="R294" s="14"/>
      <c r="S294" s="15"/>
    </row>
    <row r="295" ht="13.5" customHeight="1">
      <c r="A295" s="8" t="s">
        <v>246</v>
      </c>
      <c r="B295" s="9" t="s">
        <v>20</v>
      </c>
      <c r="C295" s="10"/>
      <c r="D295" s="11" t="s">
        <v>21</v>
      </c>
      <c r="E295" s="12" t="s">
        <v>21</v>
      </c>
      <c r="F295" s="12" t="s">
        <v>21</v>
      </c>
      <c r="G295" s="12" t="s">
        <v>21</v>
      </c>
      <c r="H295" s="9" t="s">
        <v>22</v>
      </c>
      <c r="I295" s="13" t="s">
        <v>20</v>
      </c>
      <c r="J295" s="9"/>
      <c r="K295" s="11" t="s">
        <v>20</v>
      </c>
      <c r="L295" s="9"/>
      <c r="M295" s="10" t="s">
        <v>20</v>
      </c>
      <c r="N295" s="14"/>
      <c r="O295" s="15"/>
      <c r="P295" s="14"/>
      <c r="Q295" s="15"/>
      <c r="R295" s="14"/>
      <c r="S295" s="15"/>
    </row>
    <row r="296" ht="13.5" customHeight="1">
      <c r="A296" s="16" t="s">
        <v>247</v>
      </c>
      <c r="B296" s="16"/>
      <c r="C296" s="17" t="s">
        <v>20</v>
      </c>
      <c r="D296" s="18">
        <v>0.0</v>
      </c>
      <c r="E296" s="19">
        <v>2.0</v>
      </c>
      <c r="F296" s="19">
        <v>0.0</v>
      </c>
      <c r="G296" s="19">
        <v>2.0</v>
      </c>
      <c r="H296" s="16" t="s">
        <v>25</v>
      </c>
      <c r="I296" s="20" t="s">
        <v>64</v>
      </c>
      <c r="J296" s="16" t="s">
        <v>25</v>
      </c>
      <c r="K296" s="21" t="s">
        <v>64</v>
      </c>
      <c r="L296" s="16" t="s">
        <v>25</v>
      </c>
      <c r="M296" s="17" t="s">
        <v>20</v>
      </c>
      <c r="N296" s="5">
        <v>599.0</v>
      </c>
      <c r="O296" s="23">
        <v>599.0</v>
      </c>
      <c r="P296" s="5">
        <v>699.0</v>
      </c>
      <c r="Q296" s="23">
        <v>699.0</v>
      </c>
      <c r="R296" s="5">
        <v>659.0</v>
      </c>
      <c r="S296" s="23">
        <v>659.0</v>
      </c>
    </row>
    <row r="297" ht="13.5" customHeight="1">
      <c r="A297" s="16" t="s">
        <v>248</v>
      </c>
      <c r="B297" s="16"/>
      <c r="C297" s="17" t="s">
        <v>20</v>
      </c>
      <c r="D297" s="18">
        <v>0.0</v>
      </c>
      <c r="E297" s="19">
        <v>1.0</v>
      </c>
      <c r="F297" s="19">
        <v>0.0</v>
      </c>
      <c r="G297" s="19">
        <v>1.0</v>
      </c>
      <c r="H297" s="16" t="s">
        <v>25</v>
      </c>
      <c r="I297" s="20" t="s">
        <v>64</v>
      </c>
      <c r="J297" s="16" t="s">
        <v>25</v>
      </c>
      <c r="K297" s="21" t="s">
        <v>64</v>
      </c>
      <c r="L297" s="16" t="s">
        <v>25</v>
      </c>
      <c r="M297" s="17" t="s">
        <v>20</v>
      </c>
      <c r="N297" s="5">
        <v>849.0</v>
      </c>
      <c r="O297" s="23">
        <v>849.0</v>
      </c>
      <c r="P297" s="5">
        <v>595.0</v>
      </c>
      <c r="Q297" s="23">
        <v>595.0</v>
      </c>
      <c r="R297" s="5">
        <v>979.0</v>
      </c>
      <c r="S297" s="23">
        <v>979.0</v>
      </c>
    </row>
    <row r="298" ht="13.5" customHeight="1">
      <c r="A298" s="42" t="s">
        <v>249</v>
      </c>
      <c r="B298" s="16" t="s">
        <v>227</v>
      </c>
      <c r="C298" s="17"/>
      <c r="D298" s="18">
        <v>0.0</v>
      </c>
      <c r="E298" s="19">
        <v>5.0</v>
      </c>
      <c r="F298" s="19">
        <v>10.0</v>
      </c>
      <c r="G298" s="19">
        <v>5.5</v>
      </c>
      <c r="H298" s="16" t="s">
        <v>25</v>
      </c>
      <c r="I298" s="20" t="s">
        <v>64</v>
      </c>
      <c r="J298" s="16" t="s">
        <v>21</v>
      </c>
      <c r="K298" s="21" t="s">
        <v>64</v>
      </c>
      <c r="L298" s="16"/>
      <c r="M298" s="17" t="s">
        <v>20</v>
      </c>
      <c r="N298" s="5">
        <f>MULTIPLY(O298,G298)</f>
        <v>164.725</v>
      </c>
      <c r="O298" s="44">
        <v>29.95</v>
      </c>
      <c r="P298" s="45">
        <f>MULTIPLY(Q298,G298)</f>
        <v>291.225</v>
      </c>
      <c r="Q298" s="23">
        <v>52.95</v>
      </c>
      <c r="R298" s="5">
        <f>MULTIPLY(S298,G298)</f>
        <v>418</v>
      </c>
      <c r="S298" s="44">
        <v>76.0</v>
      </c>
    </row>
    <row r="299" ht="13.5" customHeight="1">
      <c r="A299" s="16" t="s">
        <v>250</v>
      </c>
      <c r="B299" s="16"/>
      <c r="C299" s="17" t="s">
        <v>20</v>
      </c>
      <c r="D299" s="18">
        <v>0.0</v>
      </c>
      <c r="E299" s="19">
        <v>1.0</v>
      </c>
      <c r="F299" s="19">
        <v>0.0</v>
      </c>
      <c r="G299" s="19">
        <v>1.0</v>
      </c>
      <c r="H299" s="16" t="s">
        <v>25</v>
      </c>
      <c r="I299" s="20" t="s">
        <v>64</v>
      </c>
      <c r="J299" s="16" t="s">
        <v>25</v>
      </c>
      <c r="K299" s="21" t="s">
        <v>64</v>
      </c>
      <c r="L299" s="16" t="s">
        <v>25</v>
      </c>
      <c r="M299" s="17" t="s">
        <v>20</v>
      </c>
      <c r="N299" s="24">
        <v>849.0</v>
      </c>
      <c r="O299" s="28" t="s">
        <v>29</v>
      </c>
      <c r="P299" s="24">
        <v>595.0</v>
      </c>
      <c r="Q299" s="28" t="s">
        <v>29</v>
      </c>
      <c r="R299" s="24">
        <v>979.0</v>
      </c>
      <c r="S299" s="23" t="s">
        <v>29</v>
      </c>
      <c r="U299" s="28" t="s">
        <v>251</v>
      </c>
    </row>
    <row r="300" ht="13.5" customHeight="1">
      <c r="A300" s="16" t="s">
        <v>252</v>
      </c>
      <c r="B300" s="16" t="s">
        <v>20</v>
      </c>
      <c r="C300" s="17" t="s">
        <v>20</v>
      </c>
      <c r="D300" s="18">
        <v>0.0</v>
      </c>
      <c r="E300" s="19">
        <v>1.0</v>
      </c>
      <c r="F300" s="19">
        <v>0.0</v>
      </c>
      <c r="G300" s="19">
        <v>1.0</v>
      </c>
      <c r="H300" s="16" t="s">
        <v>25</v>
      </c>
      <c r="I300" s="20" t="s">
        <v>64</v>
      </c>
      <c r="J300" s="16" t="s">
        <v>25</v>
      </c>
      <c r="K300" s="21" t="s">
        <v>64</v>
      </c>
      <c r="L300" s="16" t="s">
        <v>25</v>
      </c>
      <c r="M300" s="17" t="s">
        <v>20</v>
      </c>
      <c r="N300" s="24">
        <v>209.0</v>
      </c>
      <c r="O300" s="23" t="s">
        <v>29</v>
      </c>
      <c r="P300" s="5">
        <v>209.0</v>
      </c>
      <c r="Q300" s="23">
        <v>209.0</v>
      </c>
      <c r="R300" s="5">
        <v>249.0</v>
      </c>
      <c r="S300" s="23">
        <v>249.0</v>
      </c>
    </row>
    <row r="301" ht="13.5" customHeight="1">
      <c r="A301" s="16" t="s">
        <v>253</v>
      </c>
      <c r="B301" s="16" t="s">
        <v>229</v>
      </c>
      <c r="C301" s="17"/>
      <c r="D301" s="18">
        <v>0.0</v>
      </c>
      <c r="E301" s="19">
        <v>1.0</v>
      </c>
      <c r="F301" s="19">
        <v>0.0</v>
      </c>
      <c r="G301" s="19">
        <v>1.0</v>
      </c>
      <c r="H301" s="16" t="s">
        <v>25</v>
      </c>
      <c r="I301" s="20" t="s">
        <v>37</v>
      </c>
      <c r="J301" s="16" t="s">
        <v>25</v>
      </c>
      <c r="K301" s="21" t="s">
        <v>37</v>
      </c>
      <c r="L301" s="16" t="s">
        <v>25</v>
      </c>
      <c r="M301" s="17" t="s">
        <v>20</v>
      </c>
      <c r="N301" s="5">
        <v>50.0</v>
      </c>
      <c r="O301" s="23">
        <v>50.0</v>
      </c>
      <c r="P301" s="5">
        <v>89.95</v>
      </c>
      <c r="Q301" s="28">
        <v>89.95</v>
      </c>
      <c r="R301" s="5">
        <v>219.0</v>
      </c>
      <c r="S301" s="23">
        <v>219.0</v>
      </c>
    </row>
    <row r="302" ht="13.5" customHeight="1">
      <c r="A302" s="16" t="s">
        <v>254</v>
      </c>
      <c r="B302" s="16" t="s">
        <v>233</v>
      </c>
      <c r="C302" s="17"/>
      <c r="D302" s="18">
        <v>0.0</v>
      </c>
      <c r="E302" s="19">
        <v>1.0</v>
      </c>
      <c r="F302" s="19">
        <v>0.0</v>
      </c>
      <c r="G302" s="19">
        <v>1.0</v>
      </c>
      <c r="H302" s="16" t="s">
        <v>25</v>
      </c>
      <c r="I302" s="20" t="s">
        <v>37</v>
      </c>
      <c r="J302" s="16" t="s">
        <v>25</v>
      </c>
      <c r="K302" s="21" t="s">
        <v>37</v>
      </c>
      <c r="L302" s="16" t="s">
        <v>25</v>
      </c>
      <c r="M302" s="17" t="s">
        <v>20</v>
      </c>
      <c r="N302" s="5">
        <v>62.0</v>
      </c>
      <c r="O302" s="23">
        <v>62.0</v>
      </c>
      <c r="P302" s="5">
        <v>89.95</v>
      </c>
      <c r="Q302" s="28">
        <v>89.95</v>
      </c>
      <c r="R302" s="5">
        <v>99.0</v>
      </c>
      <c r="S302" s="23">
        <v>99.0</v>
      </c>
    </row>
    <row r="303" ht="13.5" customHeight="1">
      <c r="A303" s="16" t="s">
        <v>232</v>
      </c>
      <c r="B303" s="16" t="s">
        <v>233</v>
      </c>
      <c r="C303" s="17"/>
      <c r="D303" s="18">
        <v>0.0</v>
      </c>
      <c r="E303" s="19">
        <v>2.0</v>
      </c>
      <c r="F303" s="19">
        <v>0.0</v>
      </c>
      <c r="G303" s="19">
        <v>2.0</v>
      </c>
      <c r="H303" s="16" t="s">
        <v>234</v>
      </c>
      <c r="I303" s="20" t="s">
        <v>37</v>
      </c>
      <c r="J303" s="16" t="s">
        <v>25</v>
      </c>
      <c r="K303" s="21" t="s">
        <v>64</v>
      </c>
      <c r="L303" s="16" t="s">
        <v>25</v>
      </c>
      <c r="M303" s="17" t="s">
        <v>20</v>
      </c>
      <c r="N303" s="5">
        <v>50.0</v>
      </c>
      <c r="O303" s="23">
        <v>50.0</v>
      </c>
      <c r="P303" s="5">
        <v>79.95</v>
      </c>
      <c r="Q303" s="23">
        <v>79.95</v>
      </c>
      <c r="R303" s="5">
        <v>179.0</v>
      </c>
      <c r="S303" s="23">
        <v>179.0</v>
      </c>
    </row>
    <row r="304" ht="13.5" customHeight="1">
      <c r="A304" s="8" t="s">
        <v>20</v>
      </c>
      <c r="B304" s="9" t="s">
        <v>20</v>
      </c>
      <c r="C304" s="10"/>
      <c r="D304" s="11" t="s">
        <v>21</v>
      </c>
      <c r="E304" s="12" t="s">
        <v>21</v>
      </c>
      <c r="F304" s="12" t="s">
        <v>21</v>
      </c>
      <c r="G304" s="12" t="s">
        <v>21</v>
      </c>
      <c r="H304" s="9" t="s">
        <v>22</v>
      </c>
      <c r="I304" s="13" t="s">
        <v>20</v>
      </c>
      <c r="J304" s="9"/>
      <c r="K304" s="11" t="s">
        <v>20</v>
      </c>
      <c r="L304" s="9"/>
      <c r="M304" s="10" t="s">
        <v>20</v>
      </c>
      <c r="N304" s="14"/>
      <c r="O304" s="15"/>
      <c r="P304" s="14"/>
      <c r="Q304" s="15"/>
      <c r="R304" s="14"/>
      <c r="S304" s="15"/>
    </row>
    <row r="305" ht="13.5" customHeight="1">
      <c r="A305" s="8" t="s">
        <v>255</v>
      </c>
      <c r="B305" s="9" t="s">
        <v>20</v>
      </c>
      <c r="C305" s="10"/>
      <c r="D305" s="11" t="s">
        <v>21</v>
      </c>
      <c r="E305" s="12" t="s">
        <v>21</v>
      </c>
      <c r="F305" s="12" t="s">
        <v>21</v>
      </c>
      <c r="G305" s="12" t="s">
        <v>21</v>
      </c>
      <c r="H305" s="9" t="s">
        <v>22</v>
      </c>
      <c r="I305" s="13" t="s">
        <v>20</v>
      </c>
      <c r="J305" s="9"/>
      <c r="K305" s="11" t="s">
        <v>20</v>
      </c>
      <c r="L305" s="9"/>
      <c r="M305" s="10" t="s">
        <v>20</v>
      </c>
      <c r="N305" s="14"/>
      <c r="O305" s="15"/>
      <c r="P305" s="14"/>
      <c r="Q305" s="15"/>
      <c r="R305" s="14"/>
      <c r="S305" s="15"/>
    </row>
    <row r="306" ht="13.5" customHeight="1">
      <c r="A306" s="16" t="s">
        <v>256</v>
      </c>
      <c r="B306" s="16" t="s">
        <v>227</v>
      </c>
      <c r="C306" s="17" t="s">
        <v>20</v>
      </c>
      <c r="D306" s="18">
        <v>0.0</v>
      </c>
      <c r="E306" s="19">
        <v>23.0</v>
      </c>
      <c r="F306" s="19">
        <v>10.0</v>
      </c>
      <c r="G306" s="19">
        <v>25.3</v>
      </c>
      <c r="H306" s="16" t="s">
        <v>93</v>
      </c>
      <c r="I306" s="20" t="s">
        <v>37</v>
      </c>
      <c r="J306" s="16" t="s">
        <v>93</v>
      </c>
      <c r="K306" s="21" t="s">
        <v>257</v>
      </c>
      <c r="L306" s="16" t="s">
        <v>93</v>
      </c>
      <c r="M306" s="17" t="s">
        <v>20</v>
      </c>
      <c r="N306" s="22">
        <f t="shared" ref="N306:N307" si="35">MULTIPLY(O306,G306)</f>
        <v>504.735</v>
      </c>
      <c r="O306" s="23">
        <v>19.95</v>
      </c>
      <c r="P306" s="5">
        <v>1044.45</v>
      </c>
      <c r="Q306" s="23" t="s">
        <v>258</v>
      </c>
      <c r="R306" s="22">
        <f t="shared" ref="R306:R307" si="36">MULTIPLY(S306,G306)</f>
        <v>1543.3</v>
      </c>
      <c r="S306" s="23">
        <v>61.0</v>
      </c>
    </row>
    <row r="307" ht="13.5" customHeight="1">
      <c r="A307" s="42" t="s">
        <v>259</v>
      </c>
      <c r="B307" s="16" t="s">
        <v>227</v>
      </c>
      <c r="C307" s="17" t="s">
        <v>20</v>
      </c>
      <c r="D307" s="18">
        <v>0.0</v>
      </c>
      <c r="E307" s="19">
        <v>6.1</v>
      </c>
      <c r="F307" s="19">
        <v>10.0</v>
      </c>
      <c r="G307" s="19">
        <v>6.71</v>
      </c>
      <c r="H307" s="16" t="s">
        <v>93</v>
      </c>
      <c r="I307" s="20" t="s">
        <v>37</v>
      </c>
      <c r="J307" s="16" t="s">
        <v>93</v>
      </c>
      <c r="K307" s="21" t="s">
        <v>260</v>
      </c>
      <c r="L307" s="16" t="s">
        <v>93</v>
      </c>
      <c r="M307" s="17" t="s">
        <v>20</v>
      </c>
      <c r="N307" s="22">
        <f t="shared" si="35"/>
        <v>200.9645</v>
      </c>
      <c r="O307" s="44">
        <v>29.95</v>
      </c>
      <c r="P307" s="22">
        <f>MULTIPLY(Q307,G307)</f>
        <v>355.2945</v>
      </c>
      <c r="Q307" s="23">
        <v>52.95</v>
      </c>
      <c r="R307" s="22">
        <f t="shared" si="36"/>
        <v>509.96</v>
      </c>
      <c r="S307" s="44">
        <v>76.0</v>
      </c>
    </row>
    <row r="308" ht="13.5" customHeight="1">
      <c r="A308" s="8" t="s">
        <v>20</v>
      </c>
      <c r="B308" s="9" t="s">
        <v>20</v>
      </c>
      <c r="C308" s="10"/>
      <c r="D308" s="11" t="s">
        <v>21</v>
      </c>
      <c r="E308" s="12" t="s">
        <v>21</v>
      </c>
      <c r="F308" s="12" t="s">
        <v>21</v>
      </c>
      <c r="G308" s="12" t="s">
        <v>21</v>
      </c>
      <c r="H308" s="9" t="s">
        <v>22</v>
      </c>
      <c r="I308" s="13" t="s">
        <v>20</v>
      </c>
      <c r="J308" s="9"/>
      <c r="K308" s="11" t="s">
        <v>20</v>
      </c>
      <c r="L308" s="9"/>
      <c r="M308" s="10" t="s">
        <v>20</v>
      </c>
      <c r="N308" s="14"/>
      <c r="O308" s="15"/>
      <c r="P308" s="14"/>
      <c r="Q308" s="15"/>
      <c r="R308" s="14"/>
      <c r="S308" s="15"/>
    </row>
    <row r="309" ht="13.5" customHeight="1">
      <c r="A309" s="8" t="s">
        <v>261</v>
      </c>
      <c r="B309" s="9" t="s">
        <v>20</v>
      </c>
      <c r="C309" s="10"/>
      <c r="D309" s="11" t="s">
        <v>21</v>
      </c>
      <c r="E309" s="12" t="s">
        <v>21</v>
      </c>
      <c r="F309" s="12" t="s">
        <v>21</v>
      </c>
      <c r="G309" s="12" t="s">
        <v>21</v>
      </c>
      <c r="H309" s="9" t="s">
        <v>22</v>
      </c>
      <c r="I309" s="13" t="s">
        <v>20</v>
      </c>
      <c r="J309" s="9"/>
      <c r="K309" s="11" t="s">
        <v>20</v>
      </c>
      <c r="L309" s="9"/>
      <c r="M309" s="10" t="s">
        <v>20</v>
      </c>
      <c r="N309" s="14"/>
      <c r="O309" s="15"/>
      <c r="P309" s="14"/>
      <c r="Q309" s="15"/>
      <c r="R309" s="14"/>
      <c r="S309" s="15"/>
    </row>
    <row r="310" ht="13.5" customHeight="1">
      <c r="A310" s="46" t="s">
        <v>262</v>
      </c>
      <c r="B310" s="16" t="s">
        <v>20</v>
      </c>
      <c r="C310" s="17"/>
      <c r="D310" s="18" t="s">
        <v>21</v>
      </c>
      <c r="E310" s="19" t="s">
        <v>21</v>
      </c>
      <c r="F310" s="19" t="s">
        <v>21</v>
      </c>
      <c r="G310" s="19" t="s">
        <v>21</v>
      </c>
      <c r="H310" s="16" t="s">
        <v>25</v>
      </c>
      <c r="I310" s="20" t="s">
        <v>20</v>
      </c>
      <c r="J310" s="16"/>
      <c r="K310" s="21" t="s">
        <v>20</v>
      </c>
      <c r="L310" s="16"/>
      <c r="M310" s="17" t="s">
        <v>20</v>
      </c>
      <c r="N310" s="5">
        <v>99.0</v>
      </c>
      <c r="O310" s="23">
        <v>99.0</v>
      </c>
      <c r="P310" s="5">
        <v>129.0</v>
      </c>
      <c r="Q310" s="23">
        <v>129.0</v>
      </c>
      <c r="R310" s="5">
        <v>151.0</v>
      </c>
      <c r="S310" s="23">
        <v>151.0</v>
      </c>
    </row>
    <row r="311" ht="13.5" customHeight="1">
      <c r="A311" s="16" t="s">
        <v>263</v>
      </c>
      <c r="B311" s="16" t="s">
        <v>20</v>
      </c>
      <c r="C311" s="17"/>
      <c r="D311" s="18">
        <v>0.0</v>
      </c>
      <c r="E311" s="19">
        <v>3.0</v>
      </c>
      <c r="F311" s="19">
        <v>0.0</v>
      </c>
      <c r="G311" s="19">
        <v>3.0</v>
      </c>
      <c r="H311" s="16" t="s">
        <v>25</v>
      </c>
      <c r="I311" s="20" t="s">
        <v>37</v>
      </c>
      <c r="J311" s="16" t="s">
        <v>25</v>
      </c>
      <c r="K311" s="21" t="s">
        <v>55</v>
      </c>
      <c r="L311" s="16" t="s">
        <v>25</v>
      </c>
      <c r="M311" s="17" t="s">
        <v>20</v>
      </c>
      <c r="N311" s="5">
        <v>635.0</v>
      </c>
      <c r="O311" s="23" t="s">
        <v>264</v>
      </c>
      <c r="P311" s="24">
        <v>635.0</v>
      </c>
      <c r="Q311" s="23" t="s">
        <v>265</v>
      </c>
      <c r="R311" s="24">
        <v>635.0</v>
      </c>
      <c r="S311" s="23" t="s">
        <v>265</v>
      </c>
    </row>
    <row r="312" ht="13.5" customHeight="1">
      <c r="A312" s="16" t="s">
        <v>266</v>
      </c>
      <c r="B312" s="16" t="s">
        <v>20</v>
      </c>
      <c r="C312" s="17"/>
      <c r="D312" s="18">
        <v>0.0</v>
      </c>
      <c r="E312" s="19">
        <v>1.0</v>
      </c>
      <c r="F312" s="19">
        <v>0.0</v>
      </c>
      <c r="G312" s="19">
        <v>1.0</v>
      </c>
      <c r="H312" s="16" t="s">
        <v>25</v>
      </c>
      <c r="I312" s="20" t="s">
        <v>64</v>
      </c>
      <c r="J312" s="16" t="s">
        <v>21</v>
      </c>
      <c r="K312" s="21" t="s">
        <v>64</v>
      </c>
      <c r="L312" s="16"/>
      <c r="M312" s="17" t="s">
        <v>20</v>
      </c>
      <c r="N312" s="24">
        <v>2995.0</v>
      </c>
      <c r="O312" s="23" t="s">
        <v>206</v>
      </c>
      <c r="P312" s="5">
        <v>2995.0</v>
      </c>
      <c r="Q312" s="23">
        <v>2995.0</v>
      </c>
      <c r="R312" s="5">
        <v>4025.0</v>
      </c>
      <c r="S312" s="23">
        <v>4025.0</v>
      </c>
    </row>
    <row r="313" ht="13.5" customHeight="1">
      <c r="A313" s="16" t="s">
        <v>267</v>
      </c>
      <c r="B313" s="16" t="s">
        <v>268</v>
      </c>
      <c r="C313" s="17"/>
      <c r="D313" s="18">
        <v>0.0</v>
      </c>
      <c r="E313" s="19">
        <v>1.0</v>
      </c>
      <c r="F313" s="19">
        <v>0.0</v>
      </c>
      <c r="G313" s="19">
        <v>1.0</v>
      </c>
      <c r="H313" s="16" t="s">
        <v>25</v>
      </c>
      <c r="I313" s="20" t="s">
        <v>64</v>
      </c>
      <c r="J313" s="16" t="s">
        <v>21</v>
      </c>
      <c r="K313" s="21" t="s">
        <v>64</v>
      </c>
      <c r="L313" s="16"/>
      <c r="M313" s="17" t="s">
        <v>20</v>
      </c>
      <c r="N313" s="24">
        <v>369.0</v>
      </c>
      <c r="O313" s="23" t="s">
        <v>265</v>
      </c>
      <c r="P313" s="5">
        <v>369.0</v>
      </c>
      <c r="Q313" s="23">
        <v>369.0</v>
      </c>
      <c r="R313" s="24">
        <v>369.0</v>
      </c>
      <c r="S313" s="23" t="s">
        <v>265</v>
      </c>
    </row>
    <row r="314" ht="13.5" customHeight="1">
      <c r="A314" s="16" t="s">
        <v>269</v>
      </c>
      <c r="B314" s="16" t="s">
        <v>20</v>
      </c>
      <c r="C314" s="17"/>
      <c r="D314" s="18">
        <v>0.0</v>
      </c>
      <c r="E314" s="19">
        <v>4.0</v>
      </c>
      <c r="F314" s="19">
        <v>0.0</v>
      </c>
      <c r="G314" s="19">
        <v>4.0</v>
      </c>
      <c r="H314" s="16" t="s">
        <v>25</v>
      </c>
      <c r="I314" s="20" t="s">
        <v>37</v>
      </c>
      <c r="J314" s="16" t="s">
        <v>25</v>
      </c>
      <c r="K314" s="21" t="s">
        <v>117</v>
      </c>
      <c r="L314" s="16" t="s">
        <v>25</v>
      </c>
      <c r="M314" s="17" t="s">
        <v>20</v>
      </c>
      <c r="N314" s="24">
        <v>444.0</v>
      </c>
      <c r="O314" s="23" t="s">
        <v>270</v>
      </c>
      <c r="P314" s="24">
        <v>444.0</v>
      </c>
      <c r="Q314" s="23" t="s">
        <v>270</v>
      </c>
      <c r="R314" s="22">
        <f>MULTIPLY(S314,K314)</f>
        <v>444</v>
      </c>
      <c r="S314" s="23">
        <v>111.0</v>
      </c>
    </row>
    <row r="315" ht="13.5" customHeight="1">
      <c r="A315" s="16" t="s">
        <v>271</v>
      </c>
      <c r="B315" s="16" t="s">
        <v>20</v>
      </c>
      <c r="C315" s="17"/>
      <c r="D315" s="18">
        <v>0.0</v>
      </c>
      <c r="E315" s="19">
        <v>1.0</v>
      </c>
      <c r="F315" s="19">
        <v>0.0</v>
      </c>
      <c r="G315" s="19">
        <v>1.0</v>
      </c>
      <c r="H315" s="16" t="s">
        <v>25</v>
      </c>
      <c r="I315" s="20" t="s">
        <v>37</v>
      </c>
      <c r="J315" s="16" t="s">
        <v>25</v>
      </c>
      <c r="K315" s="21" t="s">
        <v>37</v>
      </c>
      <c r="L315" s="16" t="s">
        <v>25</v>
      </c>
      <c r="M315" s="17" t="s">
        <v>20</v>
      </c>
      <c r="N315" s="24">
        <v>160.0</v>
      </c>
      <c r="O315" s="23" t="s">
        <v>272</v>
      </c>
      <c r="P315" s="24">
        <v>160.0</v>
      </c>
      <c r="Q315" s="23" t="s">
        <v>272</v>
      </c>
      <c r="R315" s="5">
        <v>160.0</v>
      </c>
      <c r="S315" s="23">
        <v>160.0</v>
      </c>
    </row>
    <row r="316" ht="13.5" customHeight="1">
      <c r="A316" s="16" t="s">
        <v>273</v>
      </c>
      <c r="B316" s="16" t="s">
        <v>20</v>
      </c>
      <c r="C316" s="17"/>
      <c r="D316" s="18">
        <v>0.0</v>
      </c>
      <c r="E316" s="19">
        <v>1.0</v>
      </c>
      <c r="F316" s="19">
        <v>0.0</v>
      </c>
      <c r="G316" s="19">
        <v>1.0</v>
      </c>
      <c r="H316" s="16" t="s">
        <v>25</v>
      </c>
      <c r="I316" s="20" t="s">
        <v>64</v>
      </c>
      <c r="J316" s="16" t="s">
        <v>21</v>
      </c>
      <c r="K316" s="21" t="s">
        <v>64</v>
      </c>
      <c r="L316" s="16"/>
      <c r="M316" s="17" t="s">
        <v>20</v>
      </c>
      <c r="N316" s="24">
        <v>110.0</v>
      </c>
      <c r="O316" s="23" t="s">
        <v>272</v>
      </c>
      <c r="P316" s="24">
        <v>110.0</v>
      </c>
      <c r="Q316" s="23" t="s">
        <v>272</v>
      </c>
      <c r="R316" s="5">
        <v>110.0</v>
      </c>
      <c r="S316" s="28">
        <v>110.0</v>
      </c>
    </row>
    <row r="317" ht="13.5" customHeight="1">
      <c r="A317" s="16" t="s">
        <v>274</v>
      </c>
      <c r="B317" s="16" t="s">
        <v>20</v>
      </c>
      <c r="C317" s="17"/>
      <c r="D317" s="18">
        <v>0.0</v>
      </c>
      <c r="E317" s="19">
        <v>4.0</v>
      </c>
      <c r="F317" s="19">
        <v>0.0</v>
      </c>
      <c r="G317" s="19">
        <v>4.0</v>
      </c>
      <c r="H317" s="16" t="s">
        <v>25</v>
      </c>
      <c r="I317" s="20" t="s">
        <v>64</v>
      </c>
      <c r="J317" s="16" t="s">
        <v>21</v>
      </c>
      <c r="K317" s="21" t="s">
        <v>64</v>
      </c>
      <c r="L317" s="16"/>
      <c r="M317" s="17" t="s">
        <v>20</v>
      </c>
      <c r="N317" s="24">
        <v>70.0</v>
      </c>
      <c r="O317" s="23" t="s">
        <v>272</v>
      </c>
      <c r="P317" s="24">
        <v>70.0</v>
      </c>
      <c r="Q317" s="23" t="s">
        <v>272</v>
      </c>
      <c r="R317" s="5">
        <v>70.0</v>
      </c>
      <c r="S317" s="23">
        <v>70.0</v>
      </c>
    </row>
    <row r="318" ht="13.5" customHeight="1">
      <c r="A318" s="16" t="s">
        <v>275</v>
      </c>
      <c r="B318" s="16" t="s">
        <v>20</v>
      </c>
      <c r="C318" s="17"/>
      <c r="D318" s="18">
        <v>0.0</v>
      </c>
      <c r="E318" s="19">
        <v>5.0</v>
      </c>
      <c r="F318" s="19">
        <v>0.0</v>
      </c>
      <c r="G318" s="19">
        <v>5.0</v>
      </c>
      <c r="H318" s="16" t="s">
        <v>43</v>
      </c>
      <c r="I318" s="20" t="s">
        <v>37</v>
      </c>
      <c r="J318" s="16" t="s">
        <v>43</v>
      </c>
      <c r="K318" s="21" t="s">
        <v>144</v>
      </c>
      <c r="L318" s="16" t="s">
        <v>43</v>
      </c>
      <c r="M318" s="17" t="s">
        <v>20</v>
      </c>
      <c r="N318" s="22">
        <f>MULTIPLY(O318,K318)</f>
        <v>745</v>
      </c>
      <c r="O318" s="23">
        <v>149.0</v>
      </c>
      <c r="P318" s="24">
        <v>745.0</v>
      </c>
      <c r="Q318" s="23" t="s">
        <v>276</v>
      </c>
      <c r="R318" s="22">
        <f>MULTIPLY(S318,K318)</f>
        <v>1095</v>
      </c>
      <c r="S318" s="23">
        <v>219.0</v>
      </c>
    </row>
    <row r="319" ht="13.5" customHeight="1">
      <c r="A319" s="16" t="s">
        <v>277</v>
      </c>
      <c r="B319" s="16" t="s">
        <v>20</v>
      </c>
      <c r="C319" s="17"/>
      <c r="D319" s="18">
        <v>0.0</v>
      </c>
      <c r="E319" s="19">
        <v>1.0</v>
      </c>
      <c r="F319" s="19">
        <v>0.0</v>
      </c>
      <c r="G319" s="19">
        <v>1.0</v>
      </c>
      <c r="H319" s="16" t="s">
        <v>43</v>
      </c>
      <c r="I319" s="20" t="s">
        <v>37</v>
      </c>
      <c r="J319" s="16" t="s">
        <v>43</v>
      </c>
      <c r="K319" s="21" t="s">
        <v>37</v>
      </c>
      <c r="L319" s="16" t="s">
        <v>43</v>
      </c>
      <c r="M319" s="17" t="s">
        <v>20</v>
      </c>
      <c r="N319" s="24">
        <v>169.0</v>
      </c>
      <c r="O319" s="23" t="s">
        <v>29</v>
      </c>
      <c r="P319" s="5">
        <v>169.0</v>
      </c>
      <c r="Q319" s="23">
        <v>169.0</v>
      </c>
      <c r="R319" s="5">
        <v>339.0</v>
      </c>
      <c r="S319" s="23">
        <v>339.0</v>
      </c>
    </row>
    <row r="320" ht="13.5" customHeight="1">
      <c r="A320" s="42" t="s">
        <v>278</v>
      </c>
      <c r="B320" s="16" t="s">
        <v>279</v>
      </c>
      <c r="C320" s="17" t="s">
        <v>20</v>
      </c>
      <c r="D320" s="18">
        <v>0.0</v>
      </c>
      <c r="E320" s="19">
        <v>148.0</v>
      </c>
      <c r="F320" s="19">
        <v>0.0</v>
      </c>
      <c r="G320" s="19">
        <v>148.0</v>
      </c>
      <c r="H320" s="16" t="s">
        <v>25</v>
      </c>
      <c r="I320" s="20" t="s">
        <v>64</v>
      </c>
      <c r="J320" s="16" t="s">
        <v>25</v>
      </c>
      <c r="K320" s="21" t="s">
        <v>64</v>
      </c>
      <c r="L320" s="16" t="s">
        <v>25</v>
      </c>
      <c r="M320" s="17" t="s">
        <v>20</v>
      </c>
      <c r="N320" s="5">
        <v>2220.0</v>
      </c>
      <c r="O320" s="23" t="s">
        <v>280</v>
      </c>
      <c r="P320" s="5">
        <v>2220.0</v>
      </c>
      <c r="Q320" s="23" t="s">
        <v>280</v>
      </c>
      <c r="R320" s="22">
        <f>MULTIPLY(V320,G320)</f>
        <v>2220</v>
      </c>
      <c r="S320" s="23" t="s">
        <v>280</v>
      </c>
      <c r="U320" s="28" t="s">
        <v>281</v>
      </c>
      <c r="V320" s="28">
        <v>15.0</v>
      </c>
      <c r="W320" s="28" t="s">
        <v>282</v>
      </c>
    </row>
    <row r="321" ht="13.5" customHeight="1">
      <c r="A321" s="16" t="s">
        <v>283</v>
      </c>
      <c r="B321" s="16" t="s">
        <v>20</v>
      </c>
      <c r="C321" s="17"/>
      <c r="D321" s="18">
        <v>0.0</v>
      </c>
      <c r="E321" s="19">
        <v>2.0</v>
      </c>
      <c r="F321" s="19">
        <v>0.0</v>
      </c>
      <c r="G321" s="19">
        <v>2.0</v>
      </c>
      <c r="H321" s="16" t="s">
        <v>284</v>
      </c>
      <c r="I321" s="20" t="s">
        <v>37</v>
      </c>
      <c r="J321" s="16" t="s">
        <v>284</v>
      </c>
      <c r="K321" s="21" t="s">
        <v>68</v>
      </c>
      <c r="L321" s="16" t="s">
        <v>284</v>
      </c>
      <c r="M321" s="17" t="s">
        <v>20</v>
      </c>
      <c r="N321" s="22">
        <f>MULTIPLY(O321,K321)</f>
        <v>238</v>
      </c>
      <c r="O321" s="23">
        <v>119.0</v>
      </c>
      <c r="P321" s="22">
        <f>MULTIPLY(Q321,K321)</f>
        <v>179.9</v>
      </c>
      <c r="Q321" s="23">
        <v>89.95</v>
      </c>
      <c r="R321" s="22">
        <f>MULTIPLY(S321,K321)</f>
        <v>478</v>
      </c>
      <c r="S321" s="23">
        <v>239.0</v>
      </c>
    </row>
    <row r="322" ht="13.5" customHeight="1">
      <c r="A322" s="16" t="s">
        <v>285</v>
      </c>
      <c r="B322" s="16" t="s">
        <v>20</v>
      </c>
      <c r="C322" s="17"/>
      <c r="D322" s="18">
        <v>0.0</v>
      </c>
      <c r="E322" s="19">
        <v>2.0</v>
      </c>
      <c r="F322" s="19">
        <v>0.0</v>
      </c>
      <c r="G322" s="19">
        <v>2.0</v>
      </c>
      <c r="H322" s="16" t="s">
        <v>25</v>
      </c>
      <c r="I322" s="20" t="s">
        <v>64</v>
      </c>
      <c r="J322" s="16" t="s">
        <v>21</v>
      </c>
      <c r="K322" s="21" t="s">
        <v>64</v>
      </c>
      <c r="L322" s="16"/>
      <c r="M322" s="17" t="s">
        <v>20</v>
      </c>
      <c r="N322" s="5">
        <f>MULTIPLY(O322,G322)</f>
        <v>99.9</v>
      </c>
      <c r="O322" s="23">
        <v>49.95</v>
      </c>
      <c r="P322" s="5">
        <f>MULTIPLY(Q322,G322)</f>
        <v>139.9</v>
      </c>
      <c r="Q322" s="23">
        <v>69.95</v>
      </c>
      <c r="R322" s="5">
        <f>MULTIPLY(S322,G322)</f>
        <v>178</v>
      </c>
      <c r="S322" s="23">
        <v>89.0</v>
      </c>
    </row>
    <row r="323" ht="13.5" customHeight="1">
      <c r="A323" s="8" t="s">
        <v>20</v>
      </c>
      <c r="B323" s="9" t="s">
        <v>20</v>
      </c>
      <c r="C323" s="10"/>
      <c r="D323" s="11" t="s">
        <v>21</v>
      </c>
      <c r="E323" s="12" t="s">
        <v>21</v>
      </c>
      <c r="F323" s="12" t="s">
        <v>21</v>
      </c>
      <c r="G323" s="12" t="s">
        <v>21</v>
      </c>
      <c r="H323" s="9" t="s">
        <v>22</v>
      </c>
      <c r="I323" s="13" t="s">
        <v>20</v>
      </c>
      <c r="J323" s="9"/>
      <c r="K323" s="11" t="s">
        <v>20</v>
      </c>
      <c r="L323" s="9"/>
      <c r="M323" s="10" t="s">
        <v>20</v>
      </c>
      <c r="N323" s="14"/>
      <c r="O323" s="15"/>
      <c r="P323" s="14"/>
      <c r="Q323" s="15"/>
      <c r="R323" s="14"/>
      <c r="S323" s="15"/>
    </row>
    <row r="324" ht="13.5" customHeight="1">
      <c r="A324" s="8" t="s">
        <v>286</v>
      </c>
      <c r="B324" s="9" t="s">
        <v>20</v>
      </c>
      <c r="C324" s="10"/>
      <c r="D324" s="11" t="s">
        <v>21</v>
      </c>
      <c r="E324" s="12" t="s">
        <v>21</v>
      </c>
      <c r="F324" s="12" t="s">
        <v>21</v>
      </c>
      <c r="G324" s="12" t="s">
        <v>21</v>
      </c>
      <c r="H324" s="9" t="s">
        <v>22</v>
      </c>
      <c r="I324" s="13" t="s">
        <v>20</v>
      </c>
      <c r="J324" s="9"/>
      <c r="K324" s="11" t="s">
        <v>20</v>
      </c>
      <c r="L324" s="9"/>
      <c r="M324" s="10" t="s">
        <v>20</v>
      </c>
      <c r="N324" s="14"/>
      <c r="O324" s="15"/>
      <c r="P324" s="14"/>
      <c r="Q324" s="15"/>
      <c r="R324" s="14"/>
      <c r="S324" s="15"/>
    </row>
    <row r="325" ht="13.5" customHeight="1">
      <c r="A325" s="42" t="s">
        <v>287</v>
      </c>
      <c r="B325" s="16" t="s">
        <v>288</v>
      </c>
      <c r="C325" s="17"/>
      <c r="D325" s="18">
        <v>0.0</v>
      </c>
      <c r="E325" s="19">
        <v>750.0</v>
      </c>
      <c r="F325" s="19">
        <v>0.0</v>
      </c>
      <c r="G325" s="19">
        <v>750.0</v>
      </c>
      <c r="H325" s="16" t="s">
        <v>25</v>
      </c>
      <c r="I325" s="20" t="s">
        <v>37</v>
      </c>
      <c r="J325" s="16" t="s">
        <v>25</v>
      </c>
      <c r="K325" s="21" t="s">
        <v>289</v>
      </c>
      <c r="L325" s="16" t="s">
        <v>25</v>
      </c>
      <c r="M325" s="17" t="s">
        <v>20</v>
      </c>
      <c r="N325" s="22">
        <f>MULTIPLY(V325,K325)</f>
        <v>3450</v>
      </c>
      <c r="O325" s="23" t="s">
        <v>280</v>
      </c>
      <c r="P325" s="22">
        <f>MULTIPLY(V325,K325)</f>
        <v>3450</v>
      </c>
      <c r="Q325" s="23" t="s">
        <v>280</v>
      </c>
      <c r="R325" s="22">
        <f>MULTIPLY(V325,K325)</f>
        <v>3450</v>
      </c>
      <c r="S325" s="23" t="s">
        <v>280</v>
      </c>
      <c r="U325" s="28" t="s">
        <v>281</v>
      </c>
      <c r="V325" s="28">
        <v>4.6</v>
      </c>
      <c r="W325" s="28" t="s">
        <v>282</v>
      </c>
    </row>
    <row r="326" ht="13.5" customHeight="1">
      <c r="A326" s="16" t="s">
        <v>277</v>
      </c>
      <c r="B326" s="16" t="s">
        <v>20</v>
      </c>
      <c r="C326" s="17"/>
      <c r="D326" s="18">
        <v>0.0</v>
      </c>
      <c r="E326" s="19">
        <v>1.0</v>
      </c>
      <c r="F326" s="19">
        <v>0.0</v>
      </c>
      <c r="G326" s="19">
        <v>1.0</v>
      </c>
      <c r="H326" s="16" t="s">
        <v>43</v>
      </c>
      <c r="I326" s="20" t="s">
        <v>37</v>
      </c>
      <c r="J326" s="16" t="s">
        <v>43</v>
      </c>
      <c r="K326" s="21" t="s">
        <v>37</v>
      </c>
      <c r="L326" s="16" t="s">
        <v>43</v>
      </c>
      <c r="M326" s="17" t="s">
        <v>20</v>
      </c>
      <c r="N326" s="24">
        <v>169.0</v>
      </c>
      <c r="O326" s="23" t="s">
        <v>29</v>
      </c>
      <c r="P326" s="5">
        <v>169.0</v>
      </c>
      <c r="Q326" s="23">
        <v>169.0</v>
      </c>
      <c r="R326" s="5">
        <v>339.0</v>
      </c>
      <c r="S326" s="23">
        <v>339.0</v>
      </c>
    </row>
    <row r="327" ht="13.5" customHeight="1">
      <c r="A327" s="16" t="s">
        <v>290</v>
      </c>
      <c r="B327" s="16" t="s">
        <v>20</v>
      </c>
      <c r="C327" s="17"/>
      <c r="D327" s="18">
        <v>0.0</v>
      </c>
      <c r="E327" s="19">
        <v>1.0</v>
      </c>
      <c r="F327" s="19">
        <v>0.0</v>
      </c>
      <c r="G327" s="19">
        <v>1.0</v>
      </c>
      <c r="H327" s="16" t="s">
        <v>43</v>
      </c>
      <c r="I327" s="20" t="s">
        <v>37</v>
      </c>
      <c r="J327" s="16" t="s">
        <v>43</v>
      </c>
      <c r="K327" s="21" t="s">
        <v>37</v>
      </c>
      <c r="L327" s="16" t="s">
        <v>43</v>
      </c>
      <c r="M327" s="17" t="s">
        <v>20</v>
      </c>
      <c r="N327" s="5">
        <v>357.0</v>
      </c>
      <c r="O327" s="23">
        <v>119.0</v>
      </c>
      <c r="P327" s="5">
        <v>245.0</v>
      </c>
      <c r="Q327" s="23">
        <v>245.0</v>
      </c>
      <c r="R327" s="5">
        <v>717.0</v>
      </c>
      <c r="S327" s="23">
        <v>239.0</v>
      </c>
    </row>
    <row r="328" ht="13.5" customHeight="1">
      <c r="A328" s="42" t="s">
        <v>291</v>
      </c>
      <c r="B328" s="16" t="s">
        <v>20</v>
      </c>
      <c r="C328" s="17"/>
      <c r="D328" s="18">
        <v>0.0</v>
      </c>
      <c r="E328" s="19">
        <v>1.0</v>
      </c>
      <c r="F328" s="19">
        <v>0.0</v>
      </c>
      <c r="G328" s="19">
        <v>1.0</v>
      </c>
      <c r="H328" s="16" t="s">
        <v>25</v>
      </c>
      <c r="I328" s="20" t="s">
        <v>37</v>
      </c>
      <c r="J328" s="16" t="s">
        <v>25</v>
      </c>
      <c r="K328" s="21" t="s">
        <v>37</v>
      </c>
      <c r="L328" s="16" t="s">
        <v>25</v>
      </c>
      <c r="M328" s="17" t="s">
        <v>20</v>
      </c>
      <c r="N328" s="5">
        <v>49.95</v>
      </c>
      <c r="O328" s="23">
        <v>49.95</v>
      </c>
      <c r="P328" s="5">
        <v>69.95</v>
      </c>
      <c r="Q328" s="23">
        <v>69.95</v>
      </c>
      <c r="R328" s="5">
        <v>89.0</v>
      </c>
      <c r="S328" s="23">
        <v>89.0</v>
      </c>
    </row>
    <row r="329" ht="13.5" customHeight="1">
      <c r="A329" s="8" t="s">
        <v>20</v>
      </c>
      <c r="B329" s="9" t="s">
        <v>20</v>
      </c>
      <c r="C329" s="10"/>
      <c r="D329" s="11" t="s">
        <v>21</v>
      </c>
      <c r="E329" s="12" t="s">
        <v>21</v>
      </c>
      <c r="F329" s="12" t="s">
        <v>21</v>
      </c>
      <c r="G329" s="12" t="s">
        <v>21</v>
      </c>
      <c r="H329" s="9" t="s">
        <v>22</v>
      </c>
      <c r="I329" s="13" t="s">
        <v>20</v>
      </c>
      <c r="J329" s="9"/>
      <c r="K329" s="11" t="s">
        <v>20</v>
      </c>
      <c r="L329" s="9"/>
      <c r="M329" s="10" t="s">
        <v>20</v>
      </c>
      <c r="N329" s="14"/>
      <c r="O329" s="15"/>
      <c r="P329" s="14"/>
      <c r="Q329" s="15"/>
      <c r="R329" s="14"/>
      <c r="S329" s="15"/>
    </row>
    <row r="330" ht="13.5" customHeight="1">
      <c r="A330" s="8" t="s">
        <v>292</v>
      </c>
      <c r="B330" s="9" t="s">
        <v>20</v>
      </c>
      <c r="C330" s="10"/>
      <c r="D330" s="11" t="s">
        <v>21</v>
      </c>
      <c r="E330" s="12" t="s">
        <v>21</v>
      </c>
      <c r="F330" s="12" t="s">
        <v>21</v>
      </c>
      <c r="G330" s="12" t="s">
        <v>21</v>
      </c>
      <c r="H330" s="9" t="s">
        <v>22</v>
      </c>
      <c r="I330" s="13" t="s">
        <v>20</v>
      </c>
      <c r="J330" s="9"/>
      <c r="K330" s="11" t="s">
        <v>20</v>
      </c>
      <c r="L330" s="9"/>
      <c r="M330" s="10" t="s">
        <v>20</v>
      </c>
      <c r="N330" s="14"/>
      <c r="O330" s="15"/>
      <c r="P330" s="14"/>
      <c r="Q330" s="15"/>
      <c r="R330" s="14"/>
      <c r="S330" s="15"/>
    </row>
    <row r="331" ht="13.5" customHeight="1">
      <c r="A331" s="16" t="s">
        <v>293</v>
      </c>
      <c r="B331" s="16" t="s">
        <v>294</v>
      </c>
      <c r="C331" s="17"/>
      <c r="D331" s="18">
        <v>0.0</v>
      </c>
      <c r="E331" s="19">
        <v>191.0</v>
      </c>
      <c r="F331" s="19">
        <v>10.0</v>
      </c>
      <c r="G331" s="19">
        <v>210.1</v>
      </c>
      <c r="H331" s="16" t="s">
        <v>93</v>
      </c>
      <c r="I331" s="20" t="s">
        <v>64</v>
      </c>
      <c r="J331" s="16" t="s">
        <v>21</v>
      </c>
      <c r="K331" s="21" t="s">
        <v>64</v>
      </c>
      <c r="L331" s="16"/>
      <c r="M331" s="17" t="s">
        <v>20</v>
      </c>
      <c r="N331" s="22">
        <f>MULTIPLY(O331,G331)</f>
        <v>2930.895</v>
      </c>
      <c r="O331" s="23">
        <v>13.95</v>
      </c>
      <c r="P331" s="31">
        <f>MULTIPLY(Q331,G331)</f>
        <v>3140.995</v>
      </c>
      <c r="Q331" s="23">
        <v>14.95</v>
      </c>
      <c r="R331" s="31">
        <f>MULTIPLY(S331,G331)</f>
        <v>3140.995</v>
      </c>
      <c r="S331" s="23">
        <v>14.95</v>
      </c>
    </row>
    <row r="332" ht="13.5" customHeight="1">
      <c r="A332" s="16" t="s">
        <v>295</v>
      </c>
      <c r="B332" s="16" t="s">
        <v>296</v>
      </c>
      <c r="C332" s="17" t="s">
        <v>71</v>
      </c>
      <c r="D332" s="18">
        <v>6965.0</v>
      </c>
      <c r="E332" s="19">
        <v>4.0</v>
      </c>
      <c r="F332" s="19">
        <v>0.0</v>
      </c>
      <c r="G332" s="19">
        <v>4.0</v>
      </c>
      <c r="H332" s="16" t="s">
        <v>25</v>
      </c>
      <c r="I332" s="20" t="s">
        <v>102</v>
      </c>
      <c r="J332" s="16" t="s">
        <v>27</v>
      </c>
      <c r="K332" s="21" t="s">
        <v>100</v>
      </c>
      <c r="L332" s="16" t="s">
        <v>25</v>
      </c>
      <c r="M332" s="17" t="s">
        <v>20</v>
      </c>
      <c r="N332" s="22">
        <f t="shared" ref="N332:N341" si="37">MULTIPLY((I332*K332),(O332*0.001))</f>
        <v>1317.6</v>
      </c>
      <c r="O332" s="44">
        <v>45.75</v>
      </c>
      <c r="P332" s="31">
        <f t="shared" ref="P332:P341" si="38">MULTIPLY((I332*K332),(Q332*0.001))</f>
        <v>1317.6</v>
      </c>
      <c r="Q332" s="23">
        <v>45.75</v>
      </c>
      <c r="R332" s="31">
        <f t="shared" ref="R332:R341" si="39">MULTIPLY((I332*K332),(S332*0.001))</f>
        <v>1852.704</v>
      </c>
      <c r="S332" s="23">
        <v>64.33</v>
      </c>
    </row>
    <row r="333" ht="13.5" customHeight="1">
      <c r="A333" s="16" t="s">
        <v>122</v>
      </c>
      <c r="B333" s="16" t="s">
        <v>296</v>
      </c>
      <c r="C333" s="17" t="s">
        <v>297</v>
      </c>
      <c r="D333" s="18">
        <v>5915.0</v>
      </c>
      <c r="E333" s="19">
        <v>4.0</v>
      </c>
      <c r="F333" s="19">
        <v>0.0</v>
      </c>
      <c r="G333" s="19">
        <v>4.0</v>
      </c>
      <c r="H333" s="16" t="s">
        <v>25</v>
      </c>
      <c r="I333" s="20" t="s">
        <v>101</v>
      </c>
      <c r="J333" s="16" t="s">
        <v>27</v>
      </c>
      <c r="K333" s="21" t="s">
        <v>100</v>
      </c>
      <c r="L333" s="16" t="s">
        <v>25</v>
      </c>
      <c r="M333" s="17" t="s">
        <v>20</v>
      </c>
      <c r="N333" s="22">
        <f t="shared" si="37"/>
        <v>1098</v>
      </c>
      <c r="O333" s="44">
        <v>45.75</v>
      </c>
      <c r="P333" s="31">
        <f t="shared" si="38"/>
        <v>1098</v>
      </c>
      <c r="Q333" s="23">
        <v>45.75</v>
      </c>
      <c r="R333" s="31">
        <f t="shared" si="39"/>
        <v>844.56</v>
      </c>
      <c r="S333" s="23">
        <v>35.19</v>
      </c>
    </row>
    <row r="334" ht="13.5" customHeight="1">
      <c r="A334" s="16" t="s">
        <v>122</v>
      </c>
      <c r="B334" s="16" t="s">
        <v>296</v>
      </c>
      <c r="C334" s="17" t="s">
        <v>297</v>
      </c>
      <c r="D334" s="18">
        <v>960.0</v>
      </c>
      <c r="E334" s="19">
        <v>4.0</v>
      </c>
      <c r="F334" s="19">
        <v>0.0</v>
      </c>
      <c r="G334" s="19">
        <v>4.0</v>
      </c>
      <c r="H334" s="16" t="s">
        <v>25</v>
      </c>
      <c r="I334" s="20" t="s">
        <v>59</v>
      </c>
      <c r="J334" s="16" t="s">
        <v>27</v>
      </c>
      <c r="K334" s="21" t="s">
        <v>37</v>
      </c>
      <c r="L334" s="16" t="s">
        <v>25</v>
      </c>
      <c r="M334" s="17" t="s">
        <v>20</v>
      </c>
      <c r="N334" s="22">
        <f t="shared" si="37"/>
        <v>178.425</v>
      </c>
      <c r="O334" s="44">
        <v>45.75</v>
      </c>
      <c r="P334" s="31">
        <f t="shared" si="38"/>
        <v>178.425</v>
      </c>
      <c r="Q334" s="23">
        <v>45.75</v>
      </c>
      <c r="R334" s="31">
        <f t="shared" si="39"/>
        <v>137.241</v>
      </c>
      <c r="S334" s="23">
        <v>35.19</v>
      </c>
    </row>
    <row r="335" ht="13.5" customHeight="1">
      <c r="A335" s="16" t="s">
        <v>122</v>
      </c>
      <c r="B335" s="16" t="s">
        <v>296</v>
      </c>
      <c r="C335" s="17" t="s">
        <v>297</v>
      </c>
      <c r="D335" s="18">
        <v>905.0</v>
      </c>
      <c r="E335" s="19">
        <v>40.0</v>
      </c>
      <c r="F335" s="19">
        <v>0.0</v>
      </c>
      <c r="G335" s="19">
        <v>40.0</v>
      </c>
      <c r="H335" s="16" t="s">
        <v>25</v>
      </c>
      <c r="I335" s="20" t="s">
        <v>67</v>
      </c>
      <c r="J335" s="16" t="s">
        <v>27</v>
      </c>
      <c r="K335" s="21" t="s">
        <v>100</v>
      </c>
      <c r="L335" s="16" t="s">
        <v>25</v>
      </c>
      <c r="M335" s="17" t="s">
        <v>20</v>
      </c>
      <c r="N335" s="22">
        <f t="shared" si="37"/>
        <v>1756.8</v>
      </c>
      <c r="O335" s="44">
        <v>45.75</v>
      </c>
      <c r="P335" s="31">
        <f t="shared" si="38"/>
        <v>1756.8</v>
      </c>
      <c r="Q335" s="23">
        <v>45.75</v>
      </c>
      <c r="R335" s="31">
        <f t="shared" si="39"/>
        <v>1351.296</v>
      </c>
      <c r="S335" s="23">
        <v>35.19</v>
      </c>
    </row>
    <row r="336" ht="13.5" customHeight="1">
      <c r="A336" s="16" t="s">
        <v>122</v>
      </c>
      <c r="B336" s="16" t="s">
        <v>296</v>
      </c>
      <c r="C336" s="17" t="s">
        <v>297</v>
      </c>
      <c r="D336" s="18">
        <v>555.0</v>
      </c>
      <c r="E336" s="19">
        <v>12.0</v>
      </c>
      <c r="F336" s="19">
        <v>0.0</v>
      </c>
      <c r="G336" s="19">
        <v>12.0</v>
      </c>
      <c r="H336" s="16" t="s">
        <v>25</v>
      </c>
      <c r="I336" s="20" t="s">
        <v>102</v>
      </c>
      <c r="J336" s="16" t="s">
        <v>27</v>
      </c>
      <c r="K336" s="21" t="s">
        <v>68</v>
      </c>
      <c r="L336" s="16" t="s">
        <v>25</v>
      </c>
      <c r="M336" s="17" t="s">
        <v>20</v>
      </c>
      <c r="N336" s="22">
        <f t="shared" si="37"/>
        <v>329.4</v>
      </c>
      <c r="O336" s="44">
        <v>45.75</v>
      </c>
      <c r="P336" s="31">
        <f t="shared" si="38"/>
        <v>329.4</v>
      </c>
      <c r="Q336" s="23">
        <v>45.75</v>
      </c>
      <c r="R336" s="31">
        <f t="shared" si="39"/>
        <v>253.368</v>
      </c>
      <c r="S336" s="23">
        <v>35.19</v>
      </c>
    </row>
    <row r="337" ht="13.5" customHeight="1">
      <c r="A337" s="16" t="s">
        <v>122</v>
      </c>
      <c r="B337" s="16" t="s">
        <v>296</v>
      </c>
      <c r="C337" s="17" t="s">
        <v>297</v>
      </c>
      <c r="D337" s="18">
        <v>1200.0</v>
      </c>
      <c r="E337" s="19">
        <v>1.0</v>
      </c>
      <c r="F337" s="19">
        <v>0.0</v>
      </c>
      <c r="G337" s="19">
        <v>1.0</v>
      </c>
      <c r="H337" s="16" t="s">
        <v>25</v>
      </c>
      <c r="I337" s="20" t="s">
        <v>69</v>
      </c>
      <c r="J337" s="16" t="s">
        <v>27</v>
      </c>
      <c r="K337" s="21" t="s">
        <v>37</v>
      </c>
      <c r="L337" s="16" t="s">
        <v>25</v>
      </c>
      <c r="M337" s="17" t="s">
        <v>20</v>
      </c>
      <c r="N337" s="22">
        <f t="shared" si="37"/>
        <v>109.8</v>
      </c>
      <c r="O337" s="44">
        <v>45.75</v>
      </c>
      <c r="P337" s="31">
        <f t="shared" si="38"/>
        <v>109.8</v>
      </c>
      <c r="Q337" s="23">
        <v>45.75</v>
      </c>
      <c r="R337" s="31">
        <f t="shared" si="39"/>
        <v>84.456</v>
      </c>
      <c r="S337" s="23">
        <v>35.19</v>
      </c>
    </row>
    <row r="338" ht="13.5" customHeight="1">
      <c r="A338" s="16" t="s">
        <v>123</v>
      </c>
      <c r="B338" s="16" t="s">
        <v>298</v>
      </c>
      <c r="C338" s="17"/>
      <c r="D338" s="18">
        <v>1200.0</v>
      </c>
      <c r="E338" s="19">
        <v>1.0</v>
      </c>
      <c r="F338" s="19">
        <v>0.0</v>
      </c>
      <c r="G338" s="19">
        <v>1.0</v>
      </c>
      <c r="H338" s="16" t="s">
        <v>25</v>
      </c>
      <c r="I338" s="20" t="s">
        <v>69</v>
      </c>
      <c r="J338" s="16" t="s">
        <v>27</v>
      </c>
      <c r="K338" s="21" t="s">
        <v>37</v>
      </c>
      <c r="L338" s="16" t="s">
        <v>25</v>
      </c>
      <c r="M338" s="17" t="s">
        <v>20</v>
      </c>
      <c r="N338" s="22">
        <f t="shared" si="37"/>
        <v>45</v>
      </c>
      <c r="O338" s="23">
        <v>18.75</v>
      </c>
      <c r="P338" s="31">
        <f t="shared" si="38"/>
        <v>45</v>
      </c>
      <c r="Q338" s="23">
        <v>18.75</v>
      </c>
      <c r="R338" s="31">
        <f t="shared" si="39"/>
        <v>54.864</v>
      </c>
      <c r="S338" s="23">
        <v>22.86</v>
      </c>
    </row>
    <row r="339" ht="13.5" customHeight="1">
      <c r="A339" s="16" t="s">
        <v>123</v>
      </c>
      <c r="B339" s="16" t="s">
        <v>298</v>
      </c>
      <c r="C339" s="17"/>
      <c r="D339" s="18">
        <v>773.0</v>
      </c>
      <c r="E339" s="19">
        <v>1.0</v>
      </c>
      <c r="F339" s="19">
        <v>0.0</v>
      </c>
      <c r="G339" s="19">
        <v>1.0</v>
      </c>
      <c r="H339" s="16" t="s">
        <v>25</v>
      </c>
      <c r="I339" s="20" t="s">
        <v>69</v>
      </c>
      <c r="J339" s="16" t="s">
        <v>27</v>
      </c>
      <c r="K339" s="21" t="s">
        <v>37</v>
      </c>
      <c r="L339" s="16" t="s">
        <v>25</v>
      </c>
      <c r="M339" s="17" t="s">
        <v>20</v>
      </c>
      <c r="N339" s="22">
        <f t="shared" si="37"/>
        <v>45</v>
      </c>
      <c r="O339" s="23">
        <v>18.75</v>
      </c>
      <c r="P339" s="31">
        <f t="shared" si="38"/>
        <v>45</v>
      </c>
      <c r="Q339" s="23">
        <v>18.75</v>
      </c>
      <c r="R339" s="31">
        <f t="shared" si="39"/>
        <v>54.864</v>
      </c>
      <c r="S339" s="23">
        <v>22.86</v>
      </c>
    </row>
    <row r="340" ht="13.5" customHeight="1">
      <c r="A340" s="16" t="s">
        <v>123</v>
      </c>
      <c r="B340" s="16" t="s">
        <v>298</v>
      </c>
      <c r="C340" s="17"/>
      <c r="D340" s="18">
        <v>773.0</v>
      </c>
      <c r="E340" s="19">
        <v>1.0</v>
      </c>
      <c r="F340" s="19">
        <v>0.0</v>
      </c>
      <c r="G340" s="19">
        <v>2.0</v>
      </c>
      <c r="H340" s="16" t="s">
        <v>25</v>
      </c>
      <c r="I340" s="20" t="s">
        <v>69</v>
      </c>
      <c r="J340" s="16" t="s">
        <v>27</v>
      </c>
      <c r="K340" s="21" t="s">
        <v>37</v>
      </c>
      <c r="L340" s="16" t="s">
        <v>25</v>
      </c>
      <c r="M340" s="17" t="s">
        <v>20</v>
      </c>
      <c r="N340" s="22">
        <f t="shared" si="37"/>
        <v>45</v>
      </c>
      <c r="O340" s="23">
        <v>18.75</v>
      </c>
      <c r="P340" s="31">
        <f t="shared" si="38"/>
        <v>45</v>
      </c>
      <c r="Q340" s="23">
        <v>18.75</v>
      </c>
      <c r="R340" s="31">
        <f t="shared" si="39"/>
        <v>54.864</v>
      </c>
      <c r="S340" s="23">
        <v>22.86</v>
      </c>
    </row>
    <row r="341" ht="13.5" customHeight="1">
      <c r="A341" s="16" t="s">
        <v>299</v>
      </c>
      <c r="B341" s="16" t="s">
        <v>296</v>
      </c>
      <c r="C341" s="17" t="s">
        <v>300</v>
      </c>
      <c r="D341" s="18">
        <v>555.0</v>
      </c>
      <c r="E341" s="19">
        <v>3.0</v>
      </c>
      <c r="F341" s="19">
        <v>0.0</v>
      </c>
      <c r="G341" s="19">
        <v>3.0</v>
      </c>
      <c r="H341" s="16" t="s">
        <v>25</v>
      </c>
      <c r="I341" s="20" t="s">
        <v>69</v>
      </c>
      <c r="J341" s="16" t="s">
        <v>27</v>
      </c>
      <c r="K341" s="21" t="s">
        <v>37</v>
      </c>
      <c r="L341" s="16" t="s">
        <v>25</v>
      </c>
      <c r="M341" s="17" t="s">
        <v>20</v>
      </c>
      <c r="N341" s="22">
        <f t="shared" si="37"/>
        <v>88.2</v>
      </c>
      <c r="O341" s="44">
        <v>36.75</v>
      </c>
      <c r="P341" s="31">
        <f t="shared" si="38"/>
        <v>88.2</v>
      </c>
      <c r="Q341" s="44">
        <v>36.75</v>
      </c>
      <c r="R341" s="31">
        <f t="shared" si="39"/>
        <v>113.712</v>
      </c>
      <c r="S341" s="44">
        <v>47.38</v>
      </c>
    </row>
    <row r="342" ht="13.5" customHeight="1">
      <c r="A342" s="16" t="s">
        <v>126</v>
      </c>
      <c r="B342" s="16" t="s">
        <v>301</v>
      </c>
      <c r="C342" s="17"/>
      <c r="D342" s="18">
        <v>265.0</v>
      </c>
      <c r="E342" s="19">
        <v>4.0</v>
      </c>
      <c r="F342" s="19">
        <v>0.0</v>
      </c>
      <c r="G342" s="19">
        <v>4.0</v>
      </c>
      <c r="H342" s="16" t="s">
        <v>25</v>
      </c>
      <c r="I342" s="20" t="s">
        <v>64</v>
      </c>
      <c r="J342" s="16" t="s">
        <v>21</v>
      </c>
      <c r="K342" s="21" t="s">
        <v>189</v>
      </c>
      <c r="L342" s="16"/>
      <c r="M342" s="17" t="s">
        <v>20</v>
      </c>
      <c r="N342" s="22">
        <f>MULTIPLY(O342,G342)</f>
        <v>37</v>
      </c>
      <c r="O342" s="23">
        <v>9.25</v>
      </c>
      <c r="P342" s="31">
        <f>MULTIPLY(Q342,G342)</f>
        <v>37</v>
      </c>
      <c r="Q342" s="23">
        <v>9.25</v>
      </c>
      <c r="R342" s="5">
        <f>MULTIPLY(S342,G342)</f>
        <v>47.72</v>
      </c>
      <c r="S342" s="23">
        <v>11.93</v>
      </c>
    </row>
    <row r="343" ht="13.5" customHeight="1">
      <c r="A343" s="16" t="s">
        <v>45</v>
      </c>
      <c r="B343" s="16" t="s">
        <v>46</v>
      </c>
      <c r="C343" s="17"/>
      <c r="D343" s="18">
        <v>0.0</v>
      </c>
      <c r="E343" s="19">
        <v>4.0</v>
      </c>
      <c r="F343" s="19">
        <v>0.0</v>
      </c>
      <c r="G343" s="19">
        <v>4.0</v>
      </c>
      <c r="H343" s="16" t="s">
        <v>47</v>
      </c>
      <c r="I343" s="20" t="s">
        <v>37</v>
      </c>
      <c r="J343" s="16" t="s">
        <v>47</v>
      </c>
      <c r="K343" s="21" t="s">
        <v>117</v>
      </c>
      <c r="L343" s="16" t="s">
        <v>47</v>
      </c>
      <c r="M343" s="17" t="s">
        <v>20</v>
      </c>
      <c r="N343" s="25">
        <v>179.0</v>
      </c>
      <c r="O343" s="26" t="s">
        <v>48</v>
      </c>
      <c r="P343" s="22">
        <v>179.0</v>
      </c>
      <c r="Q343" s="26">
        <v>179.0</v>
      </c>
      <c r="R343" s="22">
        <v>180.8</v>
      </c>
      <c r="S343" s="26">
        <v>180.8</v>
      </c>
    </row>
    <row r="344" ht="13.5" customHeight="1">
      <c r="A344" s="8" t="s">
        <v>20</v>
      </c>
      <c r="B344" s="9" t="s">
        <v>20</v>
      </c>
      <c r="C344" s="10"/>
      <c r="D344" s="11" t="s">
        <v>21</v>
      </c>
      <c r="E344" s="12" t="s">
        <v>21</v>
      </c>
      <c r="F344" s="12" t="s">
        <v>21</v>
      </c>
      <c r="G344" s="12" t="s">
        <v>21</v>
      </c>
      <c r="H344" s="9" t="s">
        <v>22</v>
      </c>
      <c r="I344" s="13" t="s">
        <v>20</v>
      </c>
      <c r="J344" s="9"/>
      <c r="K344" s="11" t="s">
        <v>20</v>
      </c>
      <c r="L344" s="9"/>
      <c r="M344" s="10" t="s">
        <v>20</v>
      </c>
      <c r="N344" s="14"/>
      <c r="O344" s="15"/>
      <c r="P344" s="14"/>
      <c r="Q344" s="15"/>
      <c r="R344" s="14"/>
      <c r="S344" s="15"/>
    </row>
    <row r="345" ht="13.5" customHeight="1">
      <c r="A345" s="8" t="s">
        <v>302</v>
      </c>
      <c r="B345" s="9" t="s">
        <v>20</v>
      </c>
      <c r="C345" s="10"/>
      <c r="D345" s="11" t="s">
        <v>21</v>
      </c>
      <c r="E345" s="12" t="s">
        <v>21</v>
      </c>
      <c r="F345" s="12" t="s">
        <v>21</v>
      </c>
      <c r="G345" s="12" t="s">
        <v>21</v>
      </c>
      <c r="H345" s="9" t="s">
        <v>22</v>
      </c>
      <c r="I345" s="13" t="s">
        <v>20</v>
      </c>
      <c r="J345" s="9"/>
      <c r="K345" s="11" t="s">
        <v>20</v>
      </c>
      <c r="L345" s="9"/>
      <c r="M345" s="10" t="s">
        <v>20</v>
      </c>
      <c r="N345" s="14"/>
      <c r="O345" s="15"/>
      <c r="P345" s="14"/>
      <c r="Q345" s="15"/>
      <c r="R345" s="14"/>
      <c r="S345" s="15"/>
    </row>
    <row r="346" ht="13.5" customHeight="1">
      <c r="A346" s="16" t="s">
        <v>303</v>
      </c>
      <c r="B346" s="16" t="s">
        <v>20</v>
      </c>
      <c r="C346" s="17"/>
      <c r="D346" s="18">
        <v>0.0</v>
      </c>
      <c r="E346" s="19">
        <v>3.0</v>
      </c>
      <c r="F346" s="19">
        <v>0.0</v>
      </c>
      <c r="G346" s="19">
        <v>3.0</v>
      </c>
      <c r="H346" s="16" t="s">
        <v>25</v>
      </c>
      <c r="I346" s="20" t="s">
        <v>37</v>
      </c>
      <c r="J346" s="16" t="s">
        <v>25</v>
      </c>
      <c r="K346" s="21" t="s">
        <v>55</v>
      </c>
      <c r="L346" s="16" t="s">
        <v>25</v>
      </c>
      <c r="M346" s="17" t="s">
        <v>20</v>
      </c>
      <c r="N346" s="22">
        <f>MULTIPLY(O346,K346)</f>
        <v>257.85</v>
      </c>
      <c r="O346" s="23">
        <v>85.95</v>
      </c>
      <c r="P346" s="22">
        <f>MULTIPLY(Q346,K346)</f>
        <v>179.85</v>
      </c>
      <c r="Q346" s="23">
        <v>59.95</v>
      </c>
      <c r="R346" s="22">
        <f>MULTIPLY(S346,K346)</f>
        <v>387</v>
      </c>
      <c r="S346" s="23">
        <v>129.0</v>
      </c>
    </row>
    <row r="347" ht="13.5" customHeight="1">
      <c r="A347" s="16" t="s">
        <v>304</v>
      </c>
      <c r="B347" s="16" t="s">
        <v>305</v>
      </c>
      <c r="C347" s="17" t="s">
        <v>20</v>
      </c>
      <c r="D347" s="18">
        <v>0.0</v>
      </c>
      <c r="E347" s="19">
        <v>1.0</v>
      </c>
      <c r="F347" s="19">
        <v>0.0</v>
      </c>
      <c r="G347" s="19">
        <v>1.0</v>
      </c>
      <c r="H347" s="16" t="s">
        <v>241</v>
      </c>
      <c r="I347" s="20" t="s">
        <v>64</v>
      </c>
      <c r="J347" s="16" t="s">
        <v>25</v>
      </c>
      <c r="K347" s="21" t="s">
        <v>64</v>
      </c>
      <c r="L347" s="16" t="s">
        <v>25</v>
      </c>
      <c r="M347" s="17" t="s">
        <v>20</v>
      </c>
      <c r="N347" s="24">
        <v>185.0</v>
      </c>
      <c r="O347" s="23" t="s">
        <v>29</v>
      </c>
      <c r="P347" s="5">
        <v>249.0</v>
      </c>
      <c r="Q347" s="23">
        <v>249.0</v>
      </c>
      <c r="R347" s="5">
        <v>185.0</v>
      </c>
      <c r="S347" s="23">
        <v>185.0</v>
      </c>
    </row>
    <row r="348" ht="13.5" customHeight="1">
      <c r="A348" s="16" t="s">
        <v>306</v>
      </c>
      <c r="B348" s="16" t="s">
        <v>305</v>
      </c>
      <c r="C348" s="17"/>
      <c r="D348" s="18">
        <v>0.0</v>
      </c>
      <c r="E348" s="19">
        <v>4.0</v>
      </c>
      <c r="F348" s="19">
        <v>0.0</v>
      </c>
      <c r="G348" s="19">
        <v>4.0</v>
      </c>
      <c r="H348" s="16" t="s">
        <v>25</v>
      </c>
      <c r="I348" s="20" t="s">
        <v>64</v>
      </c>
      <c r="J348" s="16" t="s">
        <v>21</v>
      </c>
      <c r="K348" s="21" t="s">
        <v>64</v>
      </c>
      <c r="L348" s="16"/>
      <c r="M348" s="17" t="s">
        <v>20</v>
      </c>
      <c r="N348" s="5">
        <f>MULTIPLY(O348,G348)</f>
        <v>596</v>
      </c>
      <c r="O348" s="23">
        <v>149.0</v>
      </c>
      <c r="P348" s="5">
        <f>MULTIPLY(Q348,G348)</f>
        <v>556</v>
      </c>
      <c r="Q348" s="23">
        <v>139.0</v>
      </c>
      <c r="R348" s="22">
        <f>MULTIPLY(S348,G348)</f>
        <v>600</v>
      </c>
      <c r="S348" s="23">
        <v>150.0</v>
      </c>
    </row>
    <row r="349" ht="13.5" customHeight="1">
      <c r="A349" s="16" t="s">
        <v>307</v>
      </c>
      <c r="B349" s="16" t="s">
        <v>305</v>
      </c>
      <c r="C349" s="17"/>
      <c r="D349" s="18">
        <v>0.0</v>
      </c>
      <c r="E349" s="19">
        <v>1.0</v>
      </c>
      <c r="F349" s="19">
        <v>0.0</v>
      </c>
      <c r="G349" s="19">
        <v>1.0</v>
      </c>
      <c r="H349" s="16" t="s">
        <v>25</v>
      </c>
      <c r="I349" s="20" t="s">
        <v>64</v>
      </c>
      <c r="J349" s="16" t="s">
        <v>21</v>
      </c>
      <c r="K349" s="21" t="s">
        <v>64</v>
      </c>
      <c r="L349" s="16"/>
      <c r="M349" s="17" t="s">
        <v>20</v>
      </c>
      <c r="N349" s="24">
        <v>150.0</v>
      </c>
      <c r="O349" s="23" t="s">
        <v>29</v>
      </c>
      <c r="P349" s="24">
        <v>150.0</v>
      </c>
      <c r="Q349" s="23" t="s">
        <v>29</v>
      </c>
      <c r="R349" s="24">
        <v>150.0</v>
      </c>
      <c r="S349" s="23" t="s">
        <v>29</v>
      </c>
      <c r="U349" s="28" t="s">
        <v>38</v>
      </c>
      <c r="V349" s="28">
        <v>150.0</v>
      </c>
    </row>
    <row r="350" ht="13.5" customHeight="1">
      <c r="A350" s="16" t="s">
        <v>308</v>
      </c>
      <c r="B350" s="16" t="s">
        <v>305</v>
      </c>
      <c r="C350" s="17"/>
      <c r="D350" s="18">
        <v>0.0</v>
      </c>
      <c r="E350" s="19">
        <v>1.0</v>
      </c>
      <c r="F350" s="19">
        <v>0.0</v>
      </c>
      <c r="G350" s="19">
        <v>1.0</v>
      </c>
      <c r="H350" s="16" t="s">
        <v>25</v>
      </c>
      <c r="I350" s="20" t="s">
        <v>64</v>
      </c>
      <c r="J350" s="16" t="s">
        <v>21</v>
      </c>
      <c r="K350" s="21" t="s">
        <v>64</v>
      </c>
      <c r="L350" s="16"/>
      <c r="M350" s="17" t="s">
        <v>20</v>
      </c>
      <c r="N350" s="24">
        <v>159.0</v>
      </c>
      <c r="O350" s="23" t="s">
        <v>29</v>
      </c>
      <c r="P350" s="5">
        <v>218.0</v>
      </c>
      <c r="Q350" s="23">
        <v>218.0</v>
      </c>
      <c r="R350" s="5">
        <v>159.0</v>
      </c>
      <c r="S350" s="23">
        <v>159.0</v>
      </c>
    </row>
    <row r="351" ht="13.5" customHeight="1">
      <c r="A351" s="16" t="s">
        <v>309</v>
      </c>
      <c r="B351" s="16" t="s">
        <v>310</v>
      </c>
      <c r="C351" s="17"/>
      <c r="D351" s="18">
        <v>0.0</v>
      </c>
      <c r="E351" s="19">
        <v>4.0</v>
      </c>
      <c r="F351" s="19">
        <v>0.0</v>
      </c>
      <c r="G351" s="19">
        <v>4.0</v>
      </c>
      <c r="H351" s="16" t="s">
        <v>241</v>
      </c>
      <c r="I351" s="20" t="s">
        <v>64</v>
      </c>
      <c r="J351" s="16" t="s">
        <v>21</v>
      </c>
      <c r="K351" s="21" t="s">
        <v>64</v>
      </c>
      <c r="L351" s="16"/>
      <c r="M351" s="17" t="s">
        <v>20</v>
      </c>
      <c r="N351" s="24">
        <v>498.0</v>
      </c>
      <c r="O351" s="23" t="s">
        <v>29</v>
      </c>
      <c r="P351" s="24">
        <v>498.0</v>
      </c>
      <c r="Q351" s="23" t="s">
        <v>29</v>
      </c>
      <c r="R351" s="5">
        <v>498.0</v>
      </c>
      <c r="S351" s="23" t="s">
        <v>311</v>
      </c>
    </row>
    <row r="352" ht="13.5" customHeight="1">
      <c r="A352" s="16" t="s">
        <v>312</v>
      </c>
      <c r="B352" s="16" t="s">
        <v>313</v>
      </c>
      <c r="C352" s="17"/>
      <c r="D352" s="18">
        <v>0.0</v>
      </c>
      <c r="E352" s="19">
        <v>2.0</v>
      </c>
      <c r="F352" s="19">
        <v>0.0</v>
      </c>
      <c r="G352" s="19">
        <v>2.0</v>
      </c>
      <c r="H352" s="16" t="s">
        <v>241</v>
      </c>
      <c r="I352" s="20" t="s">
        <v>64</v>
      </c>
      <c r="J352" s="16" t="s">
        <v>21</v>
      </c>
      <c r="K352" s="21" t="s">
        <v>64</v>
      </c>
      <c r="L352" s="16"/>
      <c r="M352" s="17" t="s">
        <v>20</v>
      </c>
      <c r="N352" s="22">
        <f>MULTIPLY(O352,G352)</f>
        <v>199.9</v>
      </c>
      <c r="O352" s="23">
        <v>99.95</v>
      </c>
      <c r="P352" s="22">
        <f>MULTIPLY(Q352,G352)</f>
        <v>318</v>
      </c>
      <c r="Q352" s="23">
        <v>159.0</v>
      </c>
      <c r="R352" s="22">
        <f>MULTIPLY(S352,G352)</f>
        <v>658</v>
      </c>
      <c r="S352" s="23">
        <v>329.0</v>
      </c>
    </row>
    <row r="353" ht="13.5" customHeight="1">
      <c r="A353" s="16" t="s">
        <v>314</v>
      </c>
      <c r="B353" s="16" t="s">
        <v>305</v>
      </c>
      <c r="C353" s="17"/>
      <c r="D353" s="18">
        <v>0.0</v>
      </c>
      <c r="E353" s="19">
        <v>1.0</v>
      </c>
      <c r="F353" s="19">
        <v>0.0</v>
      </c>
      <c r="G353" s="19">
        <v>1.0</v>
      </c>
      <c r="H353" s="16" t="s">
        <v>25</v>
      </c>
      <c r="I353" s="20" t="s">
        <v>64</v>
      </c>
      <c r="J353" s="16" t="s">
        <v>21</v>
      </c>
      <c r="K353" s="21" t="s">
        <v>64</v>
      </c>
      <c r="L353" s="16"/>
      <c r="M353" s="17" t="s">
        <v>20</v>
      </c>
      <c r="N353" s="24">
        <v>149.0</v>
      </c>
      <c r="O353" s="23" t="s">
        <v>315</v>
      </c>
      <c r="P353" s="5">
        <v>258.0</v>
      </c>
      <c r="Q353" s="23" t="s">
        <v>316</v>
      </c>
      <c r="R353" s="5">
        <v>149.0</v>
      </c>
      <c r="S353" s="23">
        <v>149.0</v>
      </c>
    </row>
    <row r="354" ht="13.5" customHeight="1">
      <c r="A354" s="16" t="s">
        <v>317</v>
      </c>
      <c r="B354" s="16" t="s">
        <v>305</v>
      </c>
      <c r="C354" s="17"/>
      <c r="D354" s="18">
        <v>0.0</v>
      </c>
      <c r="E354" s="19">
        <v>1.0</v>
      </c>
      <c r="F354" s="19">
        <v>0.0</v>
      </c>
      <c r="G354" s="19">
        <v>1.0</v>
      </c>
      <c r="H354" s="16" t="s">
        <v>241</v>
      </c>
      <c r="I354" s="20" t="s">
        <v>64</v>
      </c>
      <c r="J354" s="16" t="s">
        <v>21</v>
      </c>
      <c r="K354" s="21" t="s">
        <v>64</v>
      </c>
      <c r="L354" s="16"/>
      <c r="M354" s="17" t="s">
        <v>20</v>
      </c>
      <c r="N354" s="24">
        <v>199.0</v>
      </c>
      <c r="O354" s="23" t="s">
        <v>315</v>
      </c>
      <c r="P354" s="5">
        <v>199.0</v>
      </c>
      <c r="Q354" s="23">
        <v>199.0</v>
      </c>
      <c r="R354" s="5">
        <v>250.0</v>
      </c>
      <c r="S354" s="23">
        <v>250.0</v>
      </c>
    </row>
    <row r="355" ht="13.5" customHeight="1">
      <c r="A355" s="16" t="s">
        <v>318</v>
      </c>
      <c r="B355" s="16" t="s">
        <v>36</v>
      </c>
      <c r="C355" s="17"/>
      <c r="D355" s="18">
        <v>0.0</v>
      </c>
      <c r="E355" s="19">
        <v>3.0</v>
      </c>
      <c r="F355" s="19">
        <v>0.0</v>
      </c>
      <c r="G355" s="19">
        <v>3.0</v>
      </c>
      <c r="H355" s="16" t="s">
        <v>241</v>
      </c>
      <c r="I355" s="20" t="s">
        <v>37</v>
      </c>
      <c r="J355" s="16" t="s">
        <v>89</v>
      </c>
      <c r="K355" s="21" t="s">
        <v>64</v>
      </c>
      <c r="L355" s="16" t="s">
        <v>89</v>
      </c>
      <c r="M355" s="17" t="s">
        <v>20</v>
      </c>
      <c r="N355" s="22">
        <f>MULTIPLY(O355,G355)</f>
        <v>218.85</v>
      </c>
      <c r="O355" s="23">
        <v>72.95</v>
      </c>
      <c r="P355" s="22">
        <f>MULTIPLY(Q355,G355)</f>
        <v>539.7</v>
      </c>
      <c r="Q355" s="23">
        <v>179.9</v>
      </c>
      <c r="R355" s="22">
        <f>MULTIPLY(S355,G355)</f>
        <v>507</v>
      </c>
      <c r="S355" s="23">
        <v>169.0</v>
      </c>
    </row>
    <row r="356" ht="13.5" customHeight="1">
      <c r="A356" s="16" t="s">
        <v>319</v>
      </c>
      <c r="B356" s="16" t="s">
        <v>36</v>
      </c>
      <c r="C356" s="17" t="s">
        <v>20</v>
      </c>
      <c r="D356" s="18">
        <v>0.0</v>
      </c>
      <c r="E356" s="19">
        <v>2.0</v>
      </c>
      <c r="F356" s="19">
        <v>0.0</v>
      </c>
      <c r="G356" s="19">
        <v>2.0</v>
      </c>
      <c r="H356" s="16" t="s">
        <v>241</v>
      </c>
      <c r="I356" s="20" t="s">
        <v>64</v>
      </c>
      <c r="J356" s="16" t="s">
        <v>25</v>
      </c>
      <c r="K356" s="21" t="s">
        <v>64</v>
      </c>
      <c r="L356" s="16" t="s">
        <v>25</v>
      </c>
      <c r="M356" s="17" t="s">
        <v>20</v>
      </c>
      <c r="N356" s="24">
        <v>400.0</v>
      </c>
      <c r="O356" s="23" t="s">
        <v>320</v>
      </c>
      <c r="P356" s="24">
        <v>400.0</v>
      </c>
      <c r="Q356" s="23" t="s">
        <v>29</v>
      </c>
      <c r="R356" s="24">
        <v>400.0</v>
      </c>
      <c r="S356" s="23" t="s">
        <v>321</v>
      </c>
      <c r="U356" s="28" t="s">
        <v>38</v>
      </c>
      <c r="V356" s="28">
        <v>400.0</v>
      </c>
    </row>
    <row r="357" ht="13.5" customHeight="1">
      <c r="A357" s="16" t="s">
        <v>322</v>
      </c>
      <c r="B357" s="16" t="s">
        <v>36</v>
      </c>
      <c r="C357" s="17"/>
      <c r="D357" s="18">
        <v>0.0</v>
      </c>
      <c r="E357" s="19">
        <v>48.0</v>
      </c>
      <c r="F357" s="19">
        <v>0.0</v>
      </c>
      <c r="G357" s="19">
        <v>48.0</v>
      </c>
      <c r="H357" s="16" t="s">
        <v>25</v>
      </c>
      <c r="I357" s="20" t="s">
        <v>64</v>
      </c>
      <c r="J357" s="16" t="s">
        <v>21</v>
      </c>
      <c r="K357" s="21" t="s">
        <v>64</v>
      </c>
      <c r="L357" s="16"/>
      <c r="M357" s="17" t="s">
        <v>20</v>
      </c>
      <c r="N357" s="5">
        <v>199.0</v>
      </c>
      <c r="O357" s="23">
        <v>199.0</v>
      </c>
      <c r="P357" s="5">
        <v>159.9</v>
      </c>
      <c r="Q357" s="23">
        <v>79.95</v>
      </c>
      <c r="R357" s="5">
        <v>559.0</v>
      </c>
      <c r="S357" s="23">
        <v>559.0</v>
      </c>
    </row>
    <row r="358" ht="13.5" customHeight="1">
      <c r="A358" s="16" t="s">
        <v>323</v>
      </c>
      <c r="B358" s="16" t="s">
        <v>36</v>
      </c>
      <c r="C358" s="17"/>
      <c r="D358" s="18">
        <v>0.0</v>
      </c>
      <c r="E358" s="19">
        <v>1.0</v>
      </c>
      <c r="F358" s="19">
        <v>0.0</v>
      </c>
      <c r="G358" s="19">
        <v>1.0</v>
      </c>
      <c r="H358" s="16" t="s">
        <v>241</v>
      </c>
      <c r="I358" s="20" t="s">
        <v>37</v>
      </c>
      <c r="J358" s="16" t="s">
        <v>89</v>
      </c>
      <c r="K358" s="21" t="s">
        <v>64</v>
      </c>
      <c r="L358" s="16" t="s">
        <v>89</v>
      </c>
      <c r="M358" s="17" t="s">
        <v>20</v>
      </c>
      <c r="N358" s="24">
        <v>250.0</v>
      </c>
      <c r="O358" s="23" t="s">
        <v>324</v>
      </c>
      <c r="P358" s="24">
        <v>250.0</v>
      </c>
      <c r="Q358" s="23" t="s">
        <v>324</v>
      </c>
      <c r="R358" s="24">
        <v>250.0</v>
      </c>
      <c r="S358" s="23" t="s">
        <v>324</v>
      </c>
      <c r="U358" s="28" t="s">
        <v>325</v>
      </c>
      <c r="V358" s="28">
        <v>250.0</v>
      </c>
    </row>
    <row r="359" ht="13.5" customHeight="1">
      <c r="A359" s="16" t="s">
        <v>326</v>
      </c>
      <c r="B359" s="16" t="s">
        <v>36</v>
      </c>
      <c r="C359" s="17"/>
      <c r="D359" s="18">
        <v>0.0</v>
      </c>
      <c r="E359" s="19">
        <v>1.0</v>
      </c>
      <c r="F359" s="19">
        <v>0.0</v>
      </c>
      <c r="G359" s="19">
        <v>0.0</v>
      </c>
      <c r="H359" s="16" t="s">
        <v>25</v>
      </c>
      <c r="I359" s="20" t="s">
        <v>64</v>
      </c>
      <c r="J359" s="16" t="s">
        <v>21</v>
      </c>
      <c r="K359" s="21" t="s">
        <v>64</v>
      </c>
      <c r="L359" s="16"/>
      <c r="M359" s="17" t="s">
        <v>20</v>
      </c>
      <c r="N359" s="5">
        <v>378.0</v>
      </c>
      <c r="O359" s="23">
        <v>378.0</v>
      </c>
      <c r="P359" s="5">
        <v>438.0</v>
      </c>
      <c r="Q359" s="23">
        <v>438.0</v>
      </c>
      <c r="R359" s="5">
        <v>221.0</v>
      </c>
      <c r="S359" s="23">
        <v>221.0</v>
      </c>
    </row>
    <row r="360" ht="13.5" customHeight="1">
      <c r="A360" s="16" t="s">
        <v>327</v>
      </c>
      <c r="B360" s="16" t="s">
        <v>36</v>
      </c>
      <c r="C360" s="17"/>
      <c r="D360" s="18">
        <v>0.0</v>
      </c>
      <c r="E360" s="19">
        <v>4.0</v>
      </c>
      <c r="F360" s="19">
        <v>0.0</v>
      </c>
      <c r="G360" s="19">
        <v>4.0</v>
      </c>
      <c r="H360" s="16" t="s">
        <v>241</v>
      </c>
      <c r="I360" s="20" t="s">
        <v>37</v>
      </c>
      <c r="J360" s="16" t="s">
        <v>89</v>
      </c>
      <c r="K360" s="21" t="s">
        <v>64</v>
      </c>
      <c r="L360" s="16" t="s">
        <v>89</v>
      </c>
      <c r="M360" s="17" t="s">
        <v>20</v>
      </c>
      <c r="N360" s="24">
        <v>872.0</v>
      </c>
      <c r="O360" s="23" t="s">
        <v>29</v>
      </c>
      <c r="P360" s="24">
        <v>872.0</v>
      </c>
      <c r="Q360" s="23" t="s">
        <v>29</v>
      </c>
      <c r="R360" s="24">
        <v>872.0</v>
      </c>
      <c r="S360" s="23" t="s">
        <v>328</v>
      </c>
      <c r="U360" s="28" t="s">
        <v>325</v>
      </c>
      <c r="V360" s="28">
        <v>109.0</v>
      </c>
      <c r="W360" s="28" t="s">
        <v>329</v>
      </c>
    </row>
    <row r="361" ht="13.5" customHeight="1">
      <c r="A361" s="16" t="s">
        <v>330</v>
      </c>
      <c r="B361" s="16" t="s">
        <v>36</v>
      </c>
      <c r="C361" s="17"/>
      <c r="D361" s="18">
        <v>0.0</v>
      </c>
      <c r="E361" s="19">
        <v>1.0</v>
      </c>
      <c r="F361" s="19">
        <v>0.0</v>
      </c>
      <c r="G361" s="19">
        <v>1.0</v>
      </c>
      <c r="H361" s="16" t="s">
        <v>241</v>
      </c>
      <c r="I361" s="20" t="s">
        <v>64</v>
      </c>
      <c r="J361" s="16" t="s">
        <v>21</v>
      </c>
      <c r="K361" s="21" t="s">
        <v>64</v>
      </c>
      <c r="L361" s="16"/>
      <c r="M361" s="17" t="s">
        <v>20</v>
      </c>
      <c r="N361" s="22">
        <f t="shared" ref="N361:N362" si="40">MULTIPLY(O361,G361)</f>
        <v>79.95</v>
      </c>
      <c r="O361" s="23">
        <v>79.95</v>
      </c>
      <c r="P361" s="5">
        <v>144.75</v>
      </c>
      <c r="Q361" s="23">
        <v>144.74</v>
      </c>
      <c r="R361" s="5">
        <v>131.0</v>
      </c>
      <c r="S361" s="23">
        <v>131.0</v>
      </c>
    </row>
    <row r="362" ht="13.5" customHeight="1">
      <c r="A362" s="16" t="s">
        <v>331</v>
      </c>
      <c r="B362" s="16" t="s">
        <v>36</v>
      </c>
      <c r="C362" s="17"/>
      <c r="D362" s="18">
        <v>0.0</v>
      </c>
      <c r="E362" s="19">
        <v>2.0</v>
      </c>
      <c r="F362" s="19">
        <v>0.0</v>
      </c>
      <c r="G362" s="19">
        <v>2.0</v>
      </c>
      <c r="H362" s="16" t="s">
        <v>241</v>
      </c>
      <c r="I362" s="20" t="s">
        <v>37</v>
      </c>
      <c r="J362" s="16" t="s">
        <v>89</v>
      </c>
      <c r="K362" s="21" t="s">
        <v>64</v>
      </c>
      <c r="L362" s="16" t="s">
        <v>89</v>
      </c>
      <c r="M362" s="17" t="s">
        <v>20</v>
      </c>
      <c r="N362" s="22">
        <f t="shared" si="40"/>
        <v>219.8</v>
      </c>
      <c r="O362" s="23">
        <v>109.9</v>
      </c>
      <c r="P362" s="24">
        <v>291.8</v>
      </c>
      <c r="Q362" s="23" t="s">
        <v>29</v>
      </c>
      <c r="R362" s="22">
        <f>MULTIPLY(S362,G362)</f>
        <v>438</v>
      </c>
      <c r="S362" s="23">
        <v>219.0</v>
      </c>
    </row>
    <row r="363" ht="13.5" customHeight="1">
      <c r="A363" s="16" t="s">
        <v>332</v>
      </c>
      <c r="B363" s="16" t="s">
        <v>36</v>
      </c>
      <c r="C363" s="17"/>
      <c r="D363" s="18">
        <v>0.0</v>
      </c>
      <c r="E363" s="19">
        <v>1.0</v>
      </c>
      <c r="F363" s="19">
        <v>0.0</v>
      </c>
      <c r="G363" s="19">
        <v>1.0</v>
      </c>
      <c r="H363" s="16" t="s">
        <v>241</v>
      </c>
      <c r="I363" s="20" t="s">
        <v>37</v>
      </c>
      <c r="J363" s="16" t="s">
        <v>89</v>
      </c>
      <c r="K363" s="21" t="s">
        <v>64</v>
      </c>
      <c r="L363" s="16" t="s">
        <v>89</v>
      </c>
      <c r="M363" s="17" t="s">
        <v>20</v>
      </c>
      <c r="N363" s="5">
        <v>159.0</v>
      </c>
      <c r="O363" s="23" t="s">
        <v>333</v>
      </c>
      <c r="P363" s="5">
        <v>120.0</v>
      </c>
      <c r="Q363" s="23" t="s">
        <v>334</v>
      </c>
      <c r="R363" s="5">
        <v>89.0</v>
      </c>
      <c r="S363" s="23">
        <v>89.0</v>
      </c>
    </row>
    <row r="364" ht="13.5" customHeight="1">
      <c r="A364" s="42" t="s">
        <v>335</v>
      </c>
      <c r="B364" s="16" t="s">
        <v>336</v>
      </c>
      <c r="C364" s="17" t="s">
        <v>20</v>
      </c>
      <c r="D364" s="18">
        <v>0.0</v>
      </c>
      <c r="E364" s="19">
        <v>2.0</v>
      </c>
      <c r="F364" s="19">
        <v>0.0</v>
      </c>
      <c r="G364" s="19">
        <v>2.0</v>
      </c>
      <c r="H364" s="16" t="s">
        <v>241</v>
      </c>
      <c r="I364" s="20" t="s">
        <v>64</v>
      </c>
      <c r="J364" s="16" t="s">
        <v>25</v>
      </c>
      <c r="K364" s="21" t="s">
        <v>64</v>
      </c>
      <c r="L364" s="16" t="s">
        <v>25</v>
      </c>
      <c r="M364" s="17" t="s">
        <v>20</v>
      </c>
      <c r="N364" s="22">
        <f>MULTIPLY(O364,G364)</f>
        <v>93.9</v>
      </c>
      <c r="O364" s="23">
        <v>46.95</v>
      </c>
      <c r="P364" s="5">
        <v>84.95</v>
      </c>
      <c r="Q364" s="23" t="s">
        <v>337</v>
      </c>
      <c r="R364" s="22">
        <f>MULTIPLY(S364,G364)</f>
        <v>122</v>
      </c>
      <c r="S364" s="23">
        <v>61.0</v>
      </c>
    </row>
    <row r="365" ht="13.5" customHeight="1">
      <c r="A365" s="16" t="s">
        <v>338</v>
      </c>
      <c r="B365" s="16" t="s">
        <v>36</v>
      </c>
      <c r="C365" s="17" t="s">
        <v>20</v>
      </c>
      <c r="D365" s="18">
        <v>0.0</v>
      </c>
      <c r="E365" s="19">
        <v>16.0</v>
      </c>
      <c r="F365" s="19">
        <v>0.0</v>
      </c>
      <c r="G365" s="19">
        <v>16.0</v>
      </c>
      <c r="H365" s="16" t="s">
        <v>25</v>
      </c>
      <c r="I365" s="20" t="s">
        <v>64</v>
      </c>
      <c r="J365" s="16" t="s">
        <v>25</v>
      </c>
      <c r="K365" s="21" t="s">
        <v>64</v>
      </c>
      <c r="L365" s="16" t="s">
        <v>25</v>
      </c>
      <c r="M365" s="17" t="s">
        <v>20</v>
      </c>
      <c r="N365" s="25">
        <f>MULTIPLY(G365,V365)</f>
        <v>159.2</v>
      </c>
      <c r="O365" s="23" t="s">
        <v>29</v>
      </c>
      <c r="P365" s="25">
        <f>MULTIPLY(G365,V365)</f>
        <v>159.2</v>
      </c>
      <c r="Q365" s="23" t="s">
        <v>29</v>
      </c>
      <c r="R365" s="25">
        <f>MULTIPLY(G365,V365)</f>
        <v>159.2</v>
      </c>
      <c r="S365" s="23" t="s">
        <v>29</v>
      </c>
      <c r="U365" s="28" t="s">
        <v>339</v>
      </c>
      <c r="V365" s="28">
        <v>9.95</v>
      </c>
    </row>
    <row r="366" ht="13.5" customHeight="1">
      <c r="A366" s="16" t="s">
        <v>340</v>
      </c>
      <c r="B366" s="16" t="s">
        <v>36</v>
      </c>
      <c r="C366" s="17"/>
      <c r="D366" s="18">
        <v>0.0</v>
      </c>
      <c r="E366" s="19">
        <v>4.0</v>
      </c>
      <c r="F366" s="19">
        <v>0.0</v>
      </c>
      <c r="G366" s="19">
        <v>4.0</v>
      </c>
      <c r="H366" s="16" t="s">
        <v>241</v>
      </c>
      <c r="I366" s="20" t="s">
        <v>341</v>
      </c>
      <c r="J366" s="16" t="s">
        <v>25</v>
      </c>
      <c r="K366" s="21" t="s">
        <v>64</v>
      </c>
      <c r="L366" s="16" t="s">
        <v>241</v>
      </c>
      <c r="M366" s="17" t="s">
        <v>20</v>
      </c>
      <c r="N366" s="5">
        <v>219.75</v>
      </c>
      <c r="O366" s="23" t="s">
        <v>342</v>
      </c>
      <c r="P366" s="5">
        <v>274.75</v>
      </c>
      <c r="Q366" s="23" t="s">
        <v>343</v>
      </c>
      <c r="R366" s="5">
        <v>756.0</v>
      </c>
      <c r="S366" s="28" t="s">
        <v>344</v>
      </c>
    </row>
    <row r="367" ht="13.5" customHeight="1">
      <c r="A367" s="16" t="s">
        <v>345</v>
      </c>
      <c r="B367" s="16" t="s">
        <v>36</v>
      </c>
      <c r="C367" s="17" t="s">
        <v>20</v>
      </c>
      <c r="D367" s="18">
        <v>0.0</v>
      </c>
      <c r="E367" s="19">
        <v>1.0</v>
      </c>
      <c r="F367" s="19">
        <v>0.0</v>
      </c>
      <c r="G367" s="19">
        <v>1.0</v>
      </c>
      <c r="H367" s="16" t="s">
        <v>241</v>
      </c>
      <c r="I367" s="20" t="s">
        <v>64</v>
      </c>
      <c r="J367" s="16" t="s">
        <v>25</v>
      </c>
      <c r="K367" s="21" t="s">
        <v>64</v>
      </c>
      <c r="L367" s="16" t="s">
        <v>25</v>
      </c>
      <c r="M367" s="17" t="s">
        <v>20</v>
      </c>
      <c r="N367" s="5">
        <v>149.9</v>
      </c>
      <c r="O367" s="23" t="s">
        <v>346</v>
      </c>
      <c r="P367" s="5">
        <v>169.9</v>
      </c>
      <c r="Q367" s="23" t="s">
        <v>347</v>
      </c>
      <c r="R367" s="5">
        <v>209.0</v>
      </c>
      <c r="S367" s="23">
        <v>209.0</v>
      </c>
    </row>
    <row r="368" ht="13.5" customHeight="1">
      <c r="A368" s="16" t="s">
        <v>348</v>
      </c>
      <c r="B368" s="16" t="s">
        <v>36</v>
      </c>
      <c r="C368" s="17" t="s">
        <v>20</v>
      </c>
      <c r="D368" s="18">
        <v>0.0</v>
      </c>
      <c r="E368" s="19">
        <v>3.0</v>
      </c>
      <c r="F368" s="19">
        <v>0.0</v>
      </c>
      <c r="G368" s="19">
        <v>3.0</v>
      </c>
      <c r="H368" s="16" t="s">
        <v>241</v>
      </c>
      <c r="I368" s="20" t="s">
        <v>64</v>
      </c>
      <c r="J368" s="16" t="s">
        <v>25</v>
      </c>
      <c r="K368" s="21" t="s">
        <v>64</v>
      </c>
      <c r="L368" s="16" t="s">
        <v>25</v>
      </c>
      <c r="M368" s="17" t="s">
        <v>20</v>
      </c>
      <c r="N368" s="24">
        <v>150.0</v>
      </c>
      <c r="O368" s="23" t="s">
        <v>29</v>
      </c>
      <c r="P368" s="24">
        <v>150.0</v>
      </c>
      <c r="Q368" s="23" t="s">
        <v>29</v>
      </c>
      <c r="R368" s="24">
        <v>150.0</v>
      </c>
      <c r="S368" s="23" t="s">
        <v>29</v>
      </c>
      <c r="U368" s="28" t="s">
        <v>38</v>
      </c>
      <c r="V368" s="28">
        <v>150.0</v>
      </c>
    </row>
    <row r="369" ht="13.5" customHeight="1">
      <c r="A369" s="16" t="s">
        <v>349</v>
      </c>
      <c r="B369" s="16" t="s">
        <v>36</v>
      </c>
      <c r="C369" s="17"/>
      <c r="D369" s="18">
        <v>0.0</v>
      </c>
      <c r="E369" s="19">
        <v>42.0</v>
      </c>
      <c r="F369" s="19">
        <v>0.0</v>
      </c>
      <c r="G369" s="19">
        <v>42.0</v>
      </c>
      <c r="H369" s="16" t="s">
        <v>25</v>
      </c>
      <c r="I369" s="20" t="s">
        <v>37</v>
      </c>
      <c r="J369" s="16" t="s">
        <v>25</v>
      </c>
      <c r="K369" s="21" t="s">
        <v>350</v>
      </c>
      <c r="L369" s="16" t="s">
        <v>25</v>
      </c>
      <c r="M369" s="17" t="s">
        <v>20</v>
      </c>
      <c r="N369" s="22">
        <f>MULTIPLY(O369,K369)</f>
        <v>583.38</v>
      </c>
      <c r="O369" s="23">
        <v>13.89</v>
      </c>
      <c r="P369" s="22">
        <f>MULTIPLY(Q369,K369)</f>
        <v>669.9</v>
      </c>
      <c r="Q369" s="23">
        <v>15.95</v>
      </c>
      <c r="R369" s="22">
        <f>MULTIPLY(S369,K369)</f>
        <v>630</v>
      </c>
      <c r="S369" s="23">
        <v>15.0</v>
      </c>
    </row>
    <row r="370" ht="13.5" customHeight="1">
      <c r="A370" s="16" t="s">
        <v>351</v>
      </c>
      <c r="B370" s="16" t="s">
        <v>36</v>
      </c>
      <c r="C370" s="17"/>
      <c r="D370" s="18">
        <v>0.0</v>
      </c>
      <c r="E370" s="19">
        <v>16.0</v>
      </c>
      <c r="F370" s="19">
        <v>0.0</v>
      </c>
      <c r="G370" s="19">
        <v>16.0</v>
      </c>
      <c r="H370" s="16" t="s">
        <v>25</v>
      </c>
      <c r="I370" s="20" t="s">
        <v>37</v>
      </c>
      <c r="J370" s="16" t="s">
        <v>25</v>
      </c>
      <c r="K370" s="21" t="s">
        <v>352</v>
      </c>
      <c r="L370" s="16" t="s">
        <v>25</v>
      </c>
      <c r="M370" s="17" t="s">
        <v>20</v>
      </c>
      <c r="N370" s="5">
        <v>992.0</v>
      </c>
      <c r="O370" s="23" t="s">
        <v>29</v>
      </c>
      <c r="P370" s="5">
        <v>992.0</v>
      </c>
      <c r="Q370" s="23" t="s">
        <v>29</v>
      </c>
      <c r="R370" s="22">
        <f t="shared" ref="R370:R374" si="41">MULTIPLY(S370,G370)</f>
        <v>992</v>
      </c>
      <c r="S370" s="23">
        <v>62.0</v>
      </c>
    </row>
    <row r="371" ht="13.5" customHeight="1">
      <c r="A371" s="16" t="s">
        <v>353</v>
      </c>
      <c r="B371" s="16" t="s">
        <v>36</v>
      </c>
      <c r="C371" s="17" t="s">
        <v>20</v>
      </c>
      <c r="D371" s="18">
        <v>0.0</v>
      </c>
      <c r="E371" s="19">
        <v>80.0</v>
      </c>
      <c r="F371" s="19">
        <v>0.0</v>
      </c>
      <c r="G371" s="19">
        <v>80.0</v>
      </c>
      <c r="H371" s="16" t="s">
        <v>25</v>
      </c>
      <c r="I371" s="20" t="s">
        <v>64</v>
      </c>
      <c r="J371" s="16" t="s">
        <v>25</v>
      </c>
      <c r="K371" s="21" t="s">
        <v>64</v>
      </c>
      <c r="L371" s="16" t="s">
        <v>25</v>
      </c>
      <c r="M371" s="17" t="s">
        <v>20</v>
      </c>
      <c r="N371" s="5">
        <v>1276.0</v>
      </c>
      <c r="O371" s="23" t="s">
        <v>29</v>
      </c>
      <c r="P371" s="35">
        <f t="shared" ref="P371:P374" si="42">MULTIPLY(Q371,G371)</f>
        <v>1276</v>
      </c>
      <c r="Q371" s="23">
        <v>15.95</v>
      </c>
      <c r="R371" s="22">
        <f t="shared" si="41"/>
        <v>1440</v>
      </c>
      <c r="S371" s="23">
        <v>18.0</v>
      </c>
    </row>
    <row r="372" ht="13.5" customHeight="1">
      <c r="A372" s="16" t="s">
        <v>354</v>
      </c>
      <c r="B372" s="16" t="s">
        <v>36</v>
      </c>
      <c r="C372" s="17" t="s">
        <v>20</v>
      </c>
      <c r="D372" s="18">
        <v>0.0</v>
      </c>
      <c r="E372" s="19">
        <v>30.0</v>
      </c>
      <c r="F372" s="19">
        <v>0.0</v>
      </c>
      <c r="G372" s="19">
        <v>30.0</v>
      </c>
      <c r="H372" s="16" t="s">
        <v>25</v>
      </c>
      <c r="I372" s="20" t="s">
        <v>64</v>
      </c>
      <c r="J372" s="16" t="s">
        <v>25</v>
      </c>
      <c r="K372" s="21" t="s">
        <v>64</v>
      </c>
      <c r="L372" s="16" t="s">
        <v>25</v>
      </c>
      <c r="M372" s="17" t="s">
        <v>20</v>
      </c>
      <c r="N372" s="22">
        <f t="shared" ref="N372:N374" si="43">MULTIPLY(O372,G372)</f>
        <v>314.7</v>
      </c>
      <c r="O372" s="23">
        <v>10.49</v>
      </c>
      <c r="P372" s="22">
        <f t="shared" si="42"/>
        <v>358.5</v>
      </c>
      <c r="Q372" s="23">
        <v>11.95</v>
      </c>
      <c r="R372" s="22">
        <f t="shared" si="41"/>
        <v>360</v>
      </c>
      <c r="S372" s="23">
        <v>12.0</v>
      </c>
    </row>
    <row r="373" ht="13.5" customHeight="1">
      <c r="A373" s="16" t="s">
        <v>355</v>
      </c>
      <c r="B373" s="16" t="s">
        <v>36</v>
      </c>
      <c r="C373" s="17" t="s">
        <v>20</v>
      </c>
      <c r="D373" s="18">
        <v>0.0</v>
      </c>
      <c r="E373" s="19">
        <v>16.0</v>
      </c>
      <c r="F373" s="19">
        <v>0.0</v>
      </c>
      <c r="G373" s="19">
        <v>16.0</v>
      </c>
      <c r="H373" s="16" t="s">
        <v>25</v>
      </c>
      <c r="I373" s="20" t="s">
        <v>64</v>
      </c>
      <c r="J373" s="16" t="s">
        <v>25</v>
      </c>
      <c r="K373" s="21" t="s">
        <v>64</v>
      </c>
      <c r="L373" s="16" t="s">
        <v>25</v>
      </c>
      <c r="M373" s="17" t="s">
        <v>20</v>
      </c>
      <c r="N373" s="22">
        <f t="shared" si="43"/>
        <v>303.2</v>
      </c>
      <c r="O373" s="23">
        <v>18.95</v>
      </c>
      <c r="P373" s="22">
        <f t="shared" si="42"/>
        <v>303.2</v>
      </c>
      <c r="Q373" s="23">
        <v>18.95</v>
      </c>
      <c r="R373" s="22">
        <f t="shared" si="41"/>
        <v>288</v>
      </c>
      <c r="S373" s="23">
        <v>18.0</v>
      </c>
    </row>
    <row r="374" ht="13.5" customHeight="1">
      <c r="A374" s="16" t="s">
        <v>356</v>
      </c>
      <c r="B374" s="16" t="s">
        <v>36</v>
      </c>
      <c r="C374" s="17"/>
      <c r="D374" s="18">
        <v>0.0</v>
      </c>
      <c r="E374" s="19">
        <v>4.0</v>
      </c>
      <c r="F374" s="19">
        <v>0.0</v>
      </c>
      <c r="G374" s="19">
        <v>4.0</v>
      </c>
      <c r="H374" s="16" t="s">
        <v>25</v>
      </c>
      <c r="I374" s="20" t="s">
        <v>64</v>
      </c>
      <c r="J374" s="16" t="s">
        <v>21</v>
      </c>
      <c r="K374" s="21" t="s">
        <v>64</v>
      </c>
      <c r="L374" s="16"/>
      <c r="M374" s="17" t="s">
        <v>20</v>
      </c>
      <c r="N374" s="22">
        <f t="shared" si="43"/>
        <v>23.8</v>
      </c>
      <c r="O374" s="23">
        <v>5.95</v>
      </c>
      <c r="P374" s="22">
        <f t="shared" si="42"/>
        <v>35.8</v>
      </c>
      <c r="Q374" s="23">
        <v>8.95</v>
      </c>
      <c r="R374" s="22">
        <f t="shared" si="41"/>
        <v>48</v>
      </c>
      <c r="S374" s="23">
        <v>12.0</v>
      </c>
    </row>
    <row r="375" ht="13.5" customHeight="1">
      <c r="A375" s="16" t="s">
        <v>357</v>
      </c>
      <c r="B375" s="16" t="s">
        <v>20</v>
      </c>
      <c r="C375" s="17"/>
      <c r="D375" s="18">
        <v>0.0</v>
      </c>
      <c r="E375" s="19">
        <v>72.0</v>
      </c>
      <c r="F375" s="19">
        <v>0.0</v>
      </c>
      <c r="G375" s="19">
        <v>72.0</v>
      </c>
      <c r="H375" s="16" t="s">
        <v>25</v>
      </c>
      <c r="I375" s="20" t="s">
        <v>37</v>
      </c>
      <c r="J375" s="16" t="s">
        <v>25</v>
      </c>
      <c r="K375" s="21" t="s">
        <v>358</v>
      </c>
      <c r="L375" s="16" t="s">
        <v>25</v>
      </c>
      <c r="M375" s="17" t="s">
        <v>20</v>
      </c>
      <c r="N375" s="5">
        <v>359.55</v>
      </c>
      <c r="O375" s="23" t="s">
        <v>359</v>
      </c>
      <c r="P375" s="5">
        <v>359.55</v>
      </c>
      <c r="Q375" s="23" t="s">
        <v>360</v>
      </c>
      <c r="R375" s="5">
        <v>183.6</v>
      </c>
      <c r="S375" s="23">
        <v>2.55</v>
      </c>
    </row>
    <row r="376" ht="13.5" customHeight="1">
      <c r="A376" s="16" t="s">
        <v>361</v>
      </c>
      <c r="B376" s="16" t="s">
        <v>362</v>
      </c>
      <c r="C376" s="17"/>
      <c r="D376" s="18">
        <v>0.0</v>
      </c>
      <c r="E376" s="19">
        <v>2.0</v>
      </c>
      <c r="F376" s="19">
        <v>0.0</v>
      </c>
      <c r="G376" s="19">
        <v>2.0</v>
      </c>
      <c r="H376" s="16" t="s">
        <v>241</v>
      </c>
      <c r="I376" s="20" t="s">
        <v>64</v>
      </c>
      <c r="J376" s="16" t="s">
        <v>21</v>
      </c>
      <c r="K376" s="21" t="s">
        <v>64</v>
      </c>
      <c r="L376" s="16"/>
      <c r="M376" s="17" t="s">
        <v>20</v>
      </c>
      <c r="N376" s="24">
        <v>398.0</v>
      </c>
      <c r="O376" s="23" t="s">
        <v>29</v>
      </c>
      <c r="P376" s="5">
        <v>398.0</v>
      </c>
      <c r="Q376" s="23" t="s">
        <v>363</v>
      </c>
      <c r="R376" s="5">
        <v>483.0</v>
      </c>
      <c r="S376" s="23" t="s">
        <v>364</v>
      </c>
    </row>
    <row r="377" ht="13.5" customHeight="1">
      <c r="A377" s="16" t="s">
        <v>365</v>
      </c>
      <c r="B377" s="16" t="s">
        <v>36</v>
      </c>
      <c r="C377" s="17"/>
      <c r="D377" s="18">
        <v>0.0</v>
      </c>
      <c r="E377" s="19">
        <v>48.0</v>
      </c>
      <c r="F377" s="19">
        <v>0.0</v>
      </c>
      <c r="G377" s="19">
        <v>48.0</v>
      </c>
      <c r="H377" s="16" t="s">
        <v>25</v>
      </c>
      <c r="I377" s="20" t="s">
        <v>64</v>
      </c>
      <c r="J377" s="16" t="s">
        <v>21</v>
      </c>
      <c r="K377" s="21" t="s">
        <v>64</v>
      </c>
      <c r="L377" s="16"/>
      <c r="M377" s="17" t="s">
        <v>20</v>
      </c>
      <c r="N377" s="24">
        <v>594.0</v>
      </c>
      <c r="O377" s="23" t="s">
        <v>29</v>
      </c>
      <c r="P377" s="5">
        <v>639.6</v>
      </c>
      <c r="Q377" s="23" t="s">
        <v>366</v>
      </c>
      <c r="R377" s="5">
        <v>594.0</v>
      </c>
      <c r="S377" s="23" t="s">
        <v>367</v>
      </c>
    </row>
    <row r="378" ht="13.5" customHeight="1">
      <c r="A378" s="16" t="s">
        <v>368</v>
      </c>
      <c r="B378" s="16" t="s">
        <v>36</v>
      </c>
      <c r="C378" s="17"/>
      <c r="D378" s="18">
        <v>0.0</v>
      </c>
      <c r="E378" s="19">
        <v>48.0</v>
      </c>
      <c r="F378" s="19">
        <v>0.0</v>
      </c>
      <c r="G378" s="19">
        <v>48.0</v>
      </c>
      <c r="H378" s="16" t="s">
        <v>25</v>
      </c>
      <c r="I378" s="20" t="s">
        <v>64</v>
      </c>
      <c r="J378" s="16" t="s">
        <v>21</v>
      </c>
      <c r="K378" s="21" t="s">
        <v>64</v>
      </c>
      <c r="L378" s="16"/>
      <c r="M378" s="17" t="s">
        <v>20</v>
      </c>
      <c r="N378" s="24">
        <v>239.0</v>
      </c>
      <c r="O378" s="23" t="s">
        <v>29</v>
      </c>
      <c r="P378" s="5">
        <v>239.0</v>
      </c>
      <c r="Q378" s="23" t="s">
        <v>369</v>
      </c>
      <c r="R378" s="5">
        <v>369.0</v>
      </c>
      <c r="S378" s="23" t="s">
        <v>370</v>
      </c>
    </row>
    <row r="379" ht="13.5" customHeight="1">
      <c r="A379" s="16" t="s">
        <v>371</v>
      </c>
      <c r="B379" s="16" t="s">
        <v>372</v>
      </c>
      <c r="C379" s="17"/>
      <c r="D379" s="18">
        <v>0.0</v>
      </c>
      <c r="E379" s="19">
        <v>4.0</v>
      </c>
      <c r="F379" s="19">
        <v>0.0</v>
      </c>
      <c r="G379" s="19">
        <v>4.0</v>
      </c>
      <c r="H379" s="16" t="s">
        <v>284</v>
      </c>
      <c r="I379" s="20" t="s">
        <v>37</v>
      </c>
      <c r="J379" s="16" t="s">
        <v>284</v>
      </c>
      <c r="K379" s="21" t="s">
        <v>117</v>
      </c>
      <c r="L379" s="16" t="s">
        <v>284</v>
      </c>
      <c r="M379" s="17" t="s">
        <v>20</v>
      </c>
      <c r="N379" s="5">
        <v>134.75</v>
      </c>
      <c r="O379" s="23" t="s">
        <v>373</v>
      </c>
      <c r="P379" s="5">
        <v>43.95</v>
      </c>
      <c r="Q379" s="23" t="s">
        <v>374</v>
      </c>
      <c r="R379" s="5">
        <v>119.7</v>
      </c>
      <c r="S379" s="23" t="s">
        <v>375</v>
      </c>
    </row>
    <row r="380" ht="13.5" customHeight="1">
      <c r="A380" s="16" t="s">
        <v>376</v>
      </c>
      <c r="B380" s="16" t="s">
        <v>104</v>
      </c>
      <c r="C380" s="17"/>
      <c r="D380" s="18">
        <v>0.0</v>
      </c>
      <c r="E380" s="19">
        <v>1.0</v>
      </c>
      <c r="F380" s="19">
        <v>0.0</v>
      </c>
      <c r="G380" s="19">
        <v>1.0</v>
      </c>
      <c r="H380" s="16" t="s">
        <v>25</v>
      </c>
      <c r="I380" s="20" t="s">
        <v>64</v>
      </c>
      <c r="J380" s="16" t="s">
        <v>21</v>
      </c>
      <c r="K380" s="21" t="s">
        <v>64</v>
      </c>
      <c r="L380" s="16"/>
      <c r="M380" s="17" t="s">
        <v>20</v>
      </c>
      <c r="N380" s="5">
        <v>139.0</v>
      </c>
      <c r="O380" s="23">
        <v>139.0</v>
      </c>
      <c r="P380" s="5">
        <v>299.0</v>
      </c>
      <c r="Q380" s="23" t="s">
        <v>377</v>
      </c>
      <c r="R380" s="5">
        <v>309.0</v>
      </c>
      <c r="S380" s="23">
        <v>309.0</v>
      </c>
    </row>
    <row r="381" ht="13.5" customHeight="1">
      <c r="A381" s="16" t="s">
        <v>378</v>
      </c>
      <c r="B381" s="16" t="s">
        <v>104</v>
      </c>
      <c r="C381" s="17"/>
      <c r="D381" s="18">
        <v>0.0</v>
      </c>
      <c r="E381" s="19">
        <v>3.0</v>
      </c>
      <c r="F381" s="19">
        <v>0.0</v>
      </c>
      <c r="G381" s="19">
        <v>3.0</v>
      </c>
      <c r="H381" s="16" t="s">
        <v>47</v>
      </c>
      <c r="I381" s="20" t="s">
        <v>37</v>
      </c>
      <c r="J381" s="16" t="s">
        <v>47</v>
      </c>
      <c r="K381" s="21" t="s">
        <v>55</v>
      </c>
      <c r="L381" s="16" t="s">
        <v>47</v>
      </c>
      <c r="M381" s="17" t="s">
        <v>20</v>
      </c>
      <c r="N381" s="5">
        <v>239.85</v>
      </c>
      <c r="O381" s="23">
        <v>79.95</v>
      </c>
      <c r="P381" s="22">
        <f>MULTIPLY(Q381,K381)</f>
        <v>375</v>
      </c>
      <c r="Q381" s="23">
        <v>125.0</v>
      </c>
      <c r="R381" s="5">
        <f>MULTIPLY(S381,K381)</f>
        <v>447</v>
      </c>
      <c r="S381" s="23">
        <v>149.0</v>
      </c>
    </row>
    <row r="382" ht="13.5" customHeight="1">
      <c r="A382" s="46" t="s">
        <v>20</v>
      </c>
      <c r="B382" s="16" t="s">
        <v>20</v>
      </c>
      <c r="C382" s="17"/>
      <c r="D382" s="18" t="s">
        <v>21</v>
      </c>
      <c r="E382" s="19" t="s">
        <v>21</v>
      </c>
      <c r="F382" s="19" t="s">
        <v>21</v>
      </c>
      <c r="G382" s="19" t="s">
        <v>21</v>
      </c>
      <c r="H382" s="16" t="s">
        <v>22</v>
      </c>
      <c r="I382" s="20" t="s">
        <v>20</v>
      </c>
      <c r="J382" s="16"/>
      <c r="K382" s="21" t="s">
        <v>20</v>
      </c>
      <c r="L382" s="16"/>
      <c r="M382" s="17" t="s">
        <v>20</v>
      </c>
      <c r="N382" s="22"/>
      <c r="O382" s="26"/>
      <c r="P382" s="22"/>
      <c r="Q382" s="26"/>
      <c r="R382" s="22"/>
      <c r="S382" s="26"/>
    </row>
    <row r="383" ht="12.75" customHeight="1">
      <c r="N383" s="22"/>
      <c r="O383" s="26"/>
      <c r="P383" s="22"/>
      <c r="Q383" s="26"/>
      <c r="R383" s="22"/>
      <c r="S383" s="26"/>
    </row>
    <row r="384" ht="12.75" customHeight="1">
      <c r="N384" s="22"/>
      <c r="O384" s="26"/>
      <c r="P384" s="22"/>
      <c r="Q384" s="26"/>
      <c r="R384" s="22"/>
      <c r="S384" s="26"/>
    </row>
    <row r="385" ht="12.75" customHeight="1">
      <c r="N385" s="22"/>
      <c r="O385" s="26"/>
      <c r="P385" s="22"/>
      <c r="Q385" s="26"/>
      <c r="R385" s="22"/>
      <c r="S385" s="26"/>
    </row>
    <row r="386" ht="12.75" customHeight="1">
      <c r="N386" s="22"/>
      <c r="O386" s="26"/>
      <c r="P386" s="22"/>
      <c r="Q386" s="26"/>
      <c r="R386" s="22"/>
      <c r="S386" s="26"/>
    </row>
    <row r="387" ht="12.75" customHeight="1">
      <c r="N387" s="22"/>
      <c r="O387" s="26"/>
      <c r="P387" s="22"/>
      <c r="Q387" s="26"/>
      <c r="R387" s="22"/>
      <c r="S387" s="26"/>
    </row>
    <row r="388" ht="12.75" customHeight="1">
      <c r="N388" s="22"/>
      <c r="O388" s="26"/>
      <c r="P388" s="22"/>
      <c r="Q388" s="26"/>
      <c r="R388" s="22"/>
      <c r="S388" s="26"/>
    </row>
    <row r="389" ht="12.75" customHeight="1">
      <c r="N389" s="22"/>
      <c r="O389" s="26"/>
      <c r="P389" s="22"/>
      <c r="Q389" s="26"/>
      <c r="R389" s="22"/>
      <c r="S389" s="26"/>
    </row>
    <row r="390" ht="12.75" customHeight="1">
      <c r="N390" s="22"/>
      <c r="O390" s="26"/>
      <c r="P390" s="22"/>
      <c r="Q390" s="26"/>
      <c r="R390" s="22"/>
      <c r="S390" s="26"/>
    </row>
    <row r="391" ht="12.75" customHeight="1">
      <c r="N391" s="22"/>
      <c r="O391" s="26"/>
      <c r="P391" s="22"/>
      <c r="Q391" s="26"/>
      <c r="R391" s="22"/>
      <c r="S391" s="26"/>
    </row>
    <row r="392" ht="12.75" customHeight="1">
      <c r="N392" s="22"/>
      <c r="O392" s="26"/>
      <c r="P392" s="22"/>
      <c r="Q392" s="26"/>
      <c r="R392" s="22"/>
      <c r="S392" s="26"/>
    </row>
    <row r="393" ht="12.75" customHeight="1">
      <c r="N393" s="22"/>
      <c r="O393" s="26"/>
      <c r="P393" s="22"/>
      <c r="Q393" s="26"/>
      <c r="R393" s="22"/>
      <c r="S393" s="26"/>
    </row>
    <row r="394" ht="12.75" customHeight="1">
      <c r="N394" s="22"/>
      <c r="O394" s="26"/>
      <c r="P394" s="22"/>
      <c r="Q394" s="26"/>
      <c r="R394" s="22"/>
      <c r="S394" s="26"/>
    </row>
    <row r="395" ht="12.75" customHeight="1">
      <c r="N395" s="22"/>
      <c r="O395" s="26"/>
      <c r="P395" s="22"/>
      <c r="Q395" s="26"/>
      <c r="R395" s="22"/>
      <c r="S395" s="26"/>
    </row>
    <row r="396" ht="12.75" customHeight="1">
      <c r="N396" s="22"/>
      <c r="O396" s="26"/>
      <c r="P396" s="22"/>
      <c r="Q396" s="26"/>
      <c r="R396" s="22"/>
      <c r="S396" s="26"/>
    </row>
    <row r="397" ht="12.75" customHeight="1">
      <c r="N397" s="22"/>
      <c r="O397" s="26"/>
      <c r="P397" s="22"/>
      <c r="Q397" s="26"/>
      <c r="R397" s="22"/>
      <c r="S397" s="26"/>
    </row>
    <row r="398" ht="12.75" customHeight="1">
      <c r="N398" s="22"/>
      <c r="O398" s="26"/>
      <c r="P398" s="22"/>
      <c r="Q398" s="26"/>
      <c r="R398" s="22"/>
      <c r="S398" s="26"/>
    </row>
    <row r="399" ht="12.75" customHeight="1">
      <c r="N399" s="22"/>
      <c r="O399" s="26"/>
      <c r="P399" s="22"/>
      <c r="Q399" s="26"/>
      <c r="R399" s="22"/>
      <c r="S399" s="26"/>
    </row>
    <row r="400" ht="12.75" customHeight="1">
      <c r="N400" s="22"/>
      <c r="O400" s="26"/>
      <c r="P400" s="22"/>
      <c r="Q400" s="26"/>
      <c r="R400" s="22"/>
      <c r="S400" s="26"/>
    </row>
    <row r="401" ht="12.75" customHeight="1">
      <c r="N401" s="22"/>
      <c r="O401" s="26"/>
      <c r="P401" s="22"/>
      <c r="Q401" s="26"/>
      <c r="R401" s="22"/>
      <c r="S401" s="26"/>
    </row>
    <row r="402" ht="12.75" customHeight="1">
      <c r="N402" s="22"/>
      <c r="O402" s="26"/>
      <c r="P402" s="22"/>
      <c r="Q402" s="26"/>
      <c r="R402" s="22"/>
      <c r="S402" s="26"/>
    </row>
    <row r="403" ht="12.75" customHeight="1">
      <c r="N403" s="22"/>
      <c r="O403" s="26"/>
      <c r="P403" s="22"/>
      <c r="Q403" s="26"/>
      <c r="R403" s="22"/>
      <c r="S403" s="26"/>
    </row>
    <row r="404" ht="12.75" customHeight="1">
      <c r="N404" s="22"/>
      <c r="O404" s="26"/>
      <c r="P404" s="22"/>
      <c r="Q404" s="26"/>
      <c r="R404" s="22"/>
      <c r="S404" s="26"/>
    </row>
    <row r="405" ht="12.75" customHeight="1">
      <c r="N405" s="22"/>
      <c r="O405" s="26"/>
      <c r="P405" s="22"/>
      <c r="Q405" s="26"/>
      <c r="R405" s="22"/>
      <c r="S405" s="26"/>
    </row>
    <row r="406" ht="12.75" customHeight="1">
      <c r="N406" s="22"/>
      <c r="O406" s="26"/>
      <c r="P406" s="22"/>
      <c r="Q406" s="26"/>
      <c r="R406" s="22"/>
      <c r="S406" s="26"/>
    </row>
    <row r="407" ht="12.75" customHeight="1">
      <c r="N407" s="22"/>
      <c r="O407" s="26"/>
      <c r="P407" s="22"/>
      <c r="Q407" s="26"/>
      <c r="R407" s="22"/>
      <c r="S407" s="26"/>
    </row>
    <row r="408" ht="12.75" customHeight="1">
      <c r="N408" s="22"/>
      <c r="O408" s="26"/>
      <c r="P408" s="22"/>
      <c r="Q408" s="26"/>
      <c r="R408" s="22"/>
      <c r="S408" s="26"/>
    </row>
    <row r="409" ht="12.75" customHeight="1">
      <c r="N409" s="22"/>
      <c r="O409" s="26"/>
      <c r="P409" s="22"/>
      <c r="Q409" s="26"/>
      <c r="R409" s="22"/>
      <c r="S409" s="26"/>
    </row>
    <row r="410" ht="12.75" customHeight="1">
      <c r="N410" s="22"/>
      <c r="O410" s="26"/>
      <c r="P410" s="22"/>
      <c r="Q410" s="26"/>
      <c r="R410" s="22"/>
      <c r="S410" s="26"/>
    </row>
    <row r="411" ht="12.75" customHeight="1">
      <c r="N411" s="22"/>
      <c r="O411" s="26"/>
      <c r="P411" s="22"/>
      <c r="Q411" s="26"/>
      <c r="R411" s="22"/>
      <c r="S411" s="26"/>
    </row>
    <row r="412" ht="12.75" customHeight="1">
      <c r="N412" s="22"/>
      <c r="O412" s="26"/>
      <c r="P412" s="22"/>
      <c r="Q412" s="26"/>
      <c r="R412" s="22"/>
      <c r="S412" s="26"/>
    </row>
    <row r="413" ht="12.75" customHeight="1">
      <c r="N413" s="22"/>
      <c r="O413" s="26"/>
      <c r="P413" s="22"/>
      <c r="Q413" s="26"/>
      <c r="R413" s="22"/>
      <c r="S413" s="26"/>
    </row>
    <row r="414" ht="12.75" customHeight="1">
      <c r="N414" s="22"/>
      <c r="O414" s="26"/>
      <c r="P414" s="22"/>
      <c r="Q414" s="26"/>
      <c r="R414" s="22"/>
      <c r="S414" s="26"/>
    </row>
    <row r="415" ht="12.75" customHeight="1">
      <c r="N415" s="22"/>
      <c r="O415" s="26"/>
      <c r="P415" s="22"/>
      <c r="Q415" s="26"/>
      <c r="R415" s="22"/>
      <c r="S415" s="26"/>
    </row>
    <row r="416" ht="12.75" customHeight="1">
      <c r="N416" s="22"/>
      <c r="O416" s="26"/>
      <c r="P416" s="22"/>
      <c r="Q416" s="26"/>
      <c r="R416" s="22"/>
      <c r="S416" s="26"/>
    </row>
    <row r="417" ht="12.75" customHeight="1">
      <c r="N417" s="22"/>
      <c r="O417" s="26"/>
      <c r="P417" s="22"/>
      <c r="Q417" s="26"/>
      <c r="R417" s="22"/>
      <c r="S417" s="26"/>
    </row>
    <row r="418" ht="12.75" customHeight="1">
      <c r="N418" s="22"/>
      <c r="O418" s="26"/>
      <c r="P418" s="22"/>
      <c r="Q418" s="26"/>
      <c r="R418" s="22"/>
      <c r="S418" s="26"/>
    </row>
    <row r="419" ht="12.75" customHeight="1">
      <c r="N419" s="22"/>
      <c r="O419" s="26"/>
      <c r="P419" s="22"/>
      <c r="Q419" s="26"/>
      <c r="R419" s="22"/>
      <c r="S419" s="26"/>
    </row>
    <row r="420" ht="12.75" customHeight="1">
      <c r="N420" s="22"/>
      <c r="O420" s="26"/>
      <c r="P420" s="22"/>
      <c r="Q420" s="26"/>
      <c r="R420" s="22"/>
      <c r="S420" s="26"/>
    </row>
    <row r="421" ht="12.75" customHeight="1">
      <c r="N421" s="22"/>
      <c r="O421" s="26"/>
      <c r="P421" s="22"/>
      <c r="Q421" s="26"/>
      <c r="R421" s="22"/>
      <c r="S421" s="26"/>
    </row>
    <row r="422" ht="12.75" customHeight="1">
      <c r="N422" s="22"/>
      <c r="O422" s="26"/>
      <c r="P422" s="22"/>
      <c r="Q422" s="26"/>
      <c r="R422" s="22"/>
      <c r="S422" s="26"/>
    </row>
    <row r="423" ht="12.75" customHeight="1">
      <c r="N423" s="22"/>
      <c r="O423" s="26"/>
      <c r="P423" s="22"/>
      <c r="Q423" s="26"/>
      <c r="R423" s="22"/>
      <c r="S423" s="26"/>
    </row>
    <row r="424" ht="12.75" customHeight="1">
      <c r="N424" s="22"/>
      <c r="O424" s="26"/>
      <c r="P424" s="22"/>
      <c r="Q424" s="26"/>
      <c r="R424" s="22"/>
      <c r="S424" s="26"/>
    </row>
    <row r="425" ht="12.75" customHeight="1">
      <c r="N425" s="22"/>
      <c r="O425" s="26"/>
      <c r="P425" s="22"/>
      <c r="Q425" s="26"/>
      <c r="R425" s="22"/>
      <c r="S425" s="26"/>
    </row>
    <row r="426" ht="12.75" customHeight="1">
      <c r="N426" s="22"/>
      <c r="O426" s="26"/>
      <c r="P426" s="22"/>
      <c r="Q426" s="26"/>
      <c r="R426" s="22"/>
      <c r="S426" s="26"/>
    </row>
    <row r="427" ht="12.75" customHeight="1">
      <c r="N427" s="22"/>
      <c r="O427" s="26"/>
      <c r="P427" s="22"/>
      <c r="Q427" s="26"/>
      <c r="R427" s="22"/>
      <c r="S427" s="26"/>
    </row>
    <row r="428" ht="12.75" customHeight="1">
      <c r="N428" s="22"/>
      <c r="O428" s="26"/>
      <c r="P428" s="22"/>
      <c r="Q428" s="26"/>
      <c r="R428" s="22"/>
      <c r="S428" s="26"/>
    </row>
    <row r="429" ht="12.75" customHeight="1">
      <c r="N429" s="22"/>
      <c r="O429" s="26"/>
      <c r="P429" s="22"/>
      <c r="Q429" s="26"/>
      <c r="R429" s="22"/>
      <c r="S429" s="26"/>
    </row>
    <row r="430" ht="12.75" customHeight="1">
      <c r="N430" s="22"/>
      <c r="O430" s="26"/>
      <c r="P430" s="22"/>
      <c r="Q430" s="26"/>
      <c r="R430" s="22"/>
      <c r="S430" s="26"/>
    </row>
    <row r="431" ht="12.75" customHeight="1">
      <c r="N431" s="22"/>
      <c r="O431" s="26"/>
      <c r="P431" s="22"/>
      <c r="Q431" s="26"/>
      <c r="R431" s="22"/>
      <c r="S431" s="26"/>
    </row>
    <row r="432" ht="12.75" customHeight="1">
      <c r="N432" s="22"/>
      <c r="O432" s="26"/>
      <c r="P432" s="22"/>
      <c r="Q432" s="26"/>
      <c r="R432" s="22"/>
      <c r="S432" s="26"/>
    </row>
    <row r="433" ht="12.75" customHeight="1">
      <c r="N433" s="22"/>
      <c r="O433" s="26"/>
      <c r="P433" s="22"/>
      <c r="Q433" s="26"/>
      <c r="R433" s="22"/>
      <c r="S433" s="26"/>
    </row>
    <row r="434" ht="12.75" customHeight="1">
      <c r="N434" s="22"/>
      <c r="O434" s="26"/>
      <c r="P434" s="22"/>
      <c r="Q434" s="26"/>
      <c r="R434" s="22"/>
      <c r="S434" s="26"/>
    </row>
    <row r="435" ht="12.75" customHeight="1">
      <c r="N435" s="22"/>
      <c r="O435" s="26"/>
      <c r="P435" s="22"/>
      <c r="Q435" s="26"/>
      <c r="R435" s="22"/>
      <c r="S435" s="26"/>
    </row>
    <row r="436" ht="12.75" customHeight="1">
      <c r="N436" s="22"/>
      <c r="O436" s="26"/>
      <c r="P436" s="22"/>
      <c r="Q436" s="26"/>
      <c r="R436" s="22"/>
      <c r="S436" s="26"/>
    </row>
    <row r="437" ht="12.75" customHeight="1">
      <c r="N437" s="22"/>
      <c r="O437" s="26"/>
      <c r="P437" s="22"/>
      <c r="Q437" s="26"/>
      <c r="R437" s="22"/>
      <c r="S437" s="26"/>
    </row>
    <row r="438" ht="12.75" customHeight="1">
      <c r="N438" s="22"/>
      <c r="O438" s="26"/>
      <c r="P438" s="22"/>
      <c r="Q438" s="26"/>
      <c r="R438" s="22"/>
      <c r="S438" s="26"/>
    </row>
    <row r="439" ht="12.75" customHeight="1">
      <c r="N439" s="22"/>
      <c r="O439" s="26"/>
      <c r="P439" s="22"/>
      <c r="Q439" s="26"/>
      <c r="R439" s="22"/>
      <c r="S439" s="26"/>
    </row>
    <row r="440" ht="12.75" customHeight="1">
      <c r="N440" s="22"/>
      <c r="O440" s="26"/>
      <c r="P440" s="22"/>
      <c r="Q440" s="26"/>
      <c r="R440" s="22"/>
      <c r="S440" s="26"/>
    </row>
    <row r="441" ht="12.75" customHeight="1">
      <c r="N441" s="22"/>
      <c r="O441" s="26"/>
      <c r="P441" s="22"/>
      <c r="Q441" s="26"/>
      <c r="R441" s="22"/>
      <c r="S441" s="26"/>
    </row>
    <row r="442" ht="12.75" customHeight="1">
      <c r="N442" s="22"/>
      <c r="O442" s="26"/>
      <c r="P442" s="22"/>
      <c r="Q442" s="26"/>
      <c r="R442" s="22"/>
      <c r="S442" s="26"/>
    </row>
    <row r="443" ht="12.75" customHeight="1">
      <c r="N443" s="22"/>
      <c r="O443" s="26"/>
      <c r="P443" s="22"/>
      <c r="Q443" s="26"/>
      <c r="R443" s="22"/>
      <c r="S443" s="26"/>
    </row>
    <row r="444" ht="12.75" customHeight="1">
      <c r="N444" s="22"/>
      <c r="O444" s="26"/>
      <c r="P444" s="22"/>
      <c r="Q444" s="26"/>
      <c r="R444" s="22"/>
      <c r="S444" s="26"/>
    </row>
    <row r="445" ht="12.75" customHeight="1">
      <c r="N445" s="22"/>
      <c r="O445" s="26"/>
      <c r="P445" s="22"/>
      <c r="Q445" s="26"/>
      <c r="R445" s="22"/>
      <c r="S445" s="26"/>
    </row>
    <row r="446" ht="12.75" customHeight="1">
      <c r="N446" s="22"/>
      <c r="O446" s="26"/>
      <c r="P446" s="22"/>
      <c r="Q446" s="26"/>
      <c r="R446" s="22"/>
      <c r="S446" s="26"/>
    </row>
    <row r="447" ht="12.75" customHeight="1">
      <c r="N447" s="22"/>
      <c r="O447" s="26"/>
      <c r="P447" s="22"/>
      <c r="Q447" s="26"/>
      <c r="R447" s="22"/>
      <c r="S447" s="26"/>
    </row>
    <row r="448" ht="12.75" customHeight="1">
      <c r="N448" s="22"/>
      <c r="O448" s="26"/>
      <c r="P448" s="22"/>
      <c r="Q448" s="26"/>
      <c r="R448" s="22"/>
      <c r="S448" s="26"/>
    </row>
    <row r="449" ht="12.75" customHeight="1">
      <c r="N449" s="22"/>
      <c r="O449" s="26"/>
      <c r="P449" s="22"/>
      <c r="Q449" s="26"/>
      <c r="R449" s="22"/>
      <c r="S449" s="26"/>
    </row>
    <row r="450" ht="12.75" customHeight="1">
      <c r="N450" s="22"/>
      <c r="O450" s="26"/>
      <c r="P450" s="22"/>
      <c r="Q450" s="26"/>
      <c r="R450" s="22"/>
      <c r="S450" s="26"/>
    </row>
    <row r="451" ht="12.75" customHeight="1">
      <c r="N451" s="22"/>
      <c r="O451" s="26"/>
      <c r="P451" s="22"/>
      <c r="Q451" s="26"/>
      <c r="R451" s="22"/>
      <c r="S451" s="26"/>
    </row>
    <row r="452" ht="12.75" customHeight="1">
      <c r="N452" s="22"/>
      <c r="O452" s="26"/>
      <c r="P452" s="22"/>
      <c r="Q452" s="26"/>
      <c r="R452" s="22"/>
      <c r="S452" s="26"/>
    </row>
    <row r="453" ht="12.75" customHeight="1">
      <c r="N453" s="22"/>
      <c r="O453" s="26"/>
      <c r="P453" s="22"/>
      <c r="Q453" s="26"/>
      <c r="R453" s="22"/>
      <c r="S453" s="26"/>
    </row>
    <row r="454" ht="12.75" customHeight="1">
      <c r="N454" s="22"/>
      <c r="O454" s="26"/>
      <c r="P454" s="22"/>
      <c r="Q454" s="26"/>
      <c r="R454" s="22"/>
      <c r="S454" s="26"/>
    </row>
    <row r="455" ht="12.75" customHeight="1">
      <c r="N455" s="22"/>
      <c r="O455" s="26"/>
      <c r="P455" s="22"/>
      <c r="Q455" s="26"/>
      <c r="R455" s="22"/>
      <c r="S455" s="26"/>
    </row>
    <row r="456" ht="12.75" customHeight="1">
      <c r="N456" s="22"/>
      <c r="O456" s="26"/>
      <c r="P456" s="22"/>
      <c r="Q456" s="26"/>
      <c r="R456" s="22"/>
      <c r="S456" s="26"/>
    </row>
    <row r="457" ht="12.75" customHeight="1">
      <c r="N457" s="22"/>
      <c r="O457" s="26"/>
      <c r="P457" s="22"/>
      <c r="Q457" s="26"/>
      <c r="R457" s="22"/>
      <c r="S457" s="26"/>
    </row>
    <row r="458" ht="12.75" customHeight="1">
      <c r="N458" s="22"/>
      <c r="O458" s="26"/>
      <c r="P458" s="22"/>
      <c r="Q458" s="26"/>
      <c r="R458" s="22"/>
      <c r="S458" s="26"/>
    </row>
    <row r="459" ht="12.75" customHeight="1">
      <c r="N459" s="22"/>
      <c r="O459" s="26"/>
      <c r="P459" s="22"/>
      <c r="Q459" s="26"/>
      <c r="R459" s="22"/>
      <c r="S459" s="26"/>
    </row>
    <row r="460" ht="12.75" customHeight="1">
      <c r="N460" s="22"/>
      <c r="O460" s="26"/>
      <c r="P460" s="22"/>
      <c r="Q460" s="26"/>
      <c r="R460" s="22"/>
      <c r="S460" s="26"/>
    </row>
    <row r="461" ht="12.75" customHeight="1">
      <c r="N461" s="22"/>
      <c r="O461" s="26"/>
      <c r="P461" s="22"/>
      <c r="Q461" s="26"/>
      <c r="R461" s="22"/>
      <c r="S461" s="26"/>
    </row>
    <row r="462" ht="12.75" customHeight="1">
      <c r="N462" s="22"/>
      <c r="O462" s="26"/>
      <c r="P462" s="22"/>
      <c r="Q462" s="26"/>
      <c r="R462" s="22"/>
      <c r="S462" s="26"/>
    </row>
    <row r="463" ht="12.75" customHeight="1">
      <c r="N463" s="22"/>
      <c r="O463" s="26"/>
      <c r="P463" s="22"/>
      <c r="Q463" s="26"/>
      <c r="R463" s="22"/>
      <c r="S463" s="26"/>
    </row>
    <row r="464" ht="12.75" customHeight="1">
      <c r="N464" s="22"/>
      <c r="O464" s="26"/>
      <c r="P464" s="22"/>
      <c r="Q464" s="26"/>
      <c r="R464" s="22"/>
      <c r="S464" s="26"/>
    </row>
    <row r="465" ht="12.75" customHeight="1">
      <c r="N465" s="22"/>
      <c r="O465" s="26"/>
      <c r="P465" s="22"/>
      <c r="Q465" s="26"/>
      <c r="R465" s="22"/>
      <c r="S465" s="26"/>
    </row>
    <row r="466" ht="12.75" customHeight="1">
      <c r="N466" s="22"/>
      <c r="O466" s="26"/>
      <c r="P466" s="22"/>
      <c r="Q466" s="26"/>
      <c r="R466" s="22"/>
      <c r="S466" s="26"/>
    </row>
    <row r="467" ht="12.75" customHeight="1">
      <c r="N467" s="22"/>
      <c r="O467" s="26"/>
      <c r="P467" s="22"/>
      <c r="Q467" s="26"/>
      <c r="R467" s="22"/>
      <c r="S467" s="26"/>
    </row>
    <row r="468" ht="12.75" customHeight="1">
      <c r="N468" s="22"/>
      <c r="O468" s="26"/>
      <c r="P468" s="22"/>
      <c r="Q468" s="26"/>
      <c r="R468" s="22"/>
      <c r="S468" s="26"/>
    </row>
    <row r="469" ht="12.75" customHeight="1">
      <c r="N469" s="22"/>
      <c r="O469" s="26"/>
      <c r="P469" s="22"/>
      <c r="Q469" s="26"/>
      <c r="R469" s="22"/>
      <c r="S469" s="26"/>
    </row>
    <row r="470" ht="12.75" customHeight="1">
      <c r="N470" s="22"/>
      <c r="O470" s="26"/>
      <c r="P470" s="22"/>
      <c r="Q470" s="26"/>
      <c r="R470" s="22"/>
      <c r="S470" s="26"/>
    </row>
    <row r="471" ht="12.75" customHeight="1">
      <c r="N471" s="22"/>
      <c r="O471" s="26"/>
      <c r="P471" s="22"/>
      <c r="Q471" s="26"/>
      <c r="R471" s="22"/>
      <c r="S471" s="26"/>
    </row>
    <row r="472" ht="12.75" customHeight="1">
      <c r="N472" s="22"/>
      <c r="O472" s="26"/>
      <c r="P472" s="22"/>
      <c r="Q472" s="26"/>
      <c r="R472" s="22"/>
      <c r="S472" s="26"/>
    </row>
    <row r="473" ht="12.75" customHeight="1">
      <c r="N473" s="22"/>
      <c r="O473" s="26"/>
      <c r="P473" s="22"/>
      <c r="Q473" s="26"/>
      <c r="R473" s="22"/>
      <c r="S473" s="26"/>
    </row>
    <row r="474" ht="12.75" customHeight="1">
      <c r="N474" s="22"/>
      <c r="O474" s="26"/>
      <c r="P474" s="22"/>
      <c r="Q474" s="26"/>
      <c r="R474" s="22"/>
      <c r="S474" s="26"/>
    </row>
    <row r="475" ht="12.75" customHeight="1">
      <c r="N475" s="22"/>
      <c r="O475" s="26"/>
      <c r="P475" s="22"/>
      <c r="Q475" s="26"/>
      <c r="R475" s="22"/>
      <c r="S475" s="26"/>
    </row>
    <row r="476" ht="12.75" customHeight="1">
      <c r="N476" s="22"/>
      <c r="O476" s="26"/>
      <c r="P476" s="22"/>
      <c r="Q476" s="26"/>
      <c r="R476" s="22"/>
      <c r="S476" s="26"/>
    </row>
    <row r="477" ht="12.75" customHeight="1">
      <c r="N477" s="22"/>
      <c r="O477" s="26"/>
      <c r="P477" s="22"/>
      <c r="Q477" s="26"/>
      <c r="R477" s="22"/>
      <c r="S477" s="26"/>
    </row>
    <row r="478" ht="12.75" customHeight="1">
      <c r="N478" s="22"/>
      <c r="O478" s="26"/>
      <c r="P478" s="22"/>
      <c r="Q478" s="26"/>
      <c r="R478" s="22"/>
      <c r="S478" s="26"/>
    </row>
    <row r="479" ht="12.75" customHeight="1">
      <c r="N479" s="22"/>
      <c r="O479" s="26"/>
      <c r="P479" s="22"/>
      <c r="Q479" s="26"/>
      <c r="R479" s="22"/>
      <c r="S479" s="26"/>
    </row>
    <row r="480" ht="12.75" customHeight="1">
      <c r="N480" s="22"/>
      <c r="O480" s="26"/>
      <c r="P480" s="22"/>
      <c r="Q480" s="26"/>
      <c r="R480" s="22"/>
      <c r="S480" s="26"/>
    </row>
    <row r="481" ht="12.75" customHeight="1">
      <c r="N481" s="22"/>
      <c r="O481" s="26"/>
      <c r="P481" s="22"/>
      <c r="Q481" s="26"/>
      <c r="R481" s="22"/>
      <c r="S481" s="26"/>
    </row>
    <row r="482" ht="12.75" customHeight="1">
      <c r="N482" s="22"/>
      <c r="O482" s="26"/>
      <c r="P482" s="22"/>
      <c r="Q482" s="26"/>
      <c r="R482" s="22"/>
      <c r="S482" s="26"/>
    </row>
    <row r="483" ht="12.75" customHeight="1">
      <c r="N483" s="22"/>
      <c r="O483" s="26"/>
      <c r="P483" s="22"/>
      <c r="Q483" s="26"/>
      <c r="R483" s="22"/>
      <c r="S483" s="26"/>
    </row>
    <row r="484" ht="12.75" customHeight="1">
      <c r="N484" s="22"/>
      <c r="O484" s="26"/>
      <c r="P484" s="22"/>
      <c r="Q484" s="26"/>
      <c r="R484" s="22"/>
      <c r="S484" s="26"/>
    </row>
    <row r="485" ht="12.75" customHeight="1">
      <c r="N485" s="22"/>
      <c r="O485" s="26"/>
      <c r="P485" s="22"/>
      <c r="Q485" s="26"/>
      <c r="R485" s="22"/>
      <c r="S485" s="26"/>
    </row>
    <row r="486" ht="12.75" customHeight="1">
      <c r="N486" s="22"/>
      <c r="O486" s="26"/>
      <c r="P486" s="22"/>
      <c r="Q486" s="26"/>
      <c r="R486" s="22"/>
      <c r="S486" s="26"/>
    </row>
    <row r="487" ht="12.75" customHeight="1">
      <c r="N487" s="22"/>
      <c r="O487" s="26"/>
      <c r="P487" s="22"/>
      <c r="Q487" s="26"/>
      <c r="R487" s="22"/>
      <c r="S487" s="26"/>
    </row>
    <row r="488" ht="12.75" customHeight="1">
      <c r="N488" s="22"/>
      <c r="O488" s="26"/>
      <c r="P488" s="22"/>
      <c r="Q488" s="26"/>
      <c r="R488" s="22"/>
      <c r="S488" s="26"/>
    </row>
    <row r="489" ht="12.75" customHeight="1">
      <c r="N489" s="22"/>
      <c r="O489" s="26"/>
      <c r="P489" s="22"/>
      <c r="Q489" s="26"/>
      <c r="R489" s="22"/>
      <c r="S489" s="26"/>
    </row>
    <row r="490" ht="12.75" customHeight="1">
      <c r="N490" s="22"/>
      <c r="O490" s="26"/>
      <c r="P490" s="22"/>
      <c r="Q490" s="26"/>
      <c r="R490" s="22"/>
      <c r="S490" s="26"/>
    </row>
    <row r="491" ht="12.75" customHeight="1">
      <c r="N491" s="22"/>
      <c r="O491" s="26"/>
      <c r="P491" s="22"/>
      <c r="Q491" s="26"/>
      <c r="R491" s="22"/>
      <c r="S491" s="26"/>
    </row>
    <row r="492" ht="12.75" customHeight="1">
      <c r="N492" s="22"/>
      <c r="O492" s="26"/>
      <c r="P492" s="22"/>
      <c r="Q492" s="26"/>
      <c r="R492" s="22"/>
      <c r="S492" s="26"/>
    </row>
    <row r="493" ht="12.75" customHeight="1">
      <c r="N493" s="22"/>
      <c r="O493" s="26"/>
      <c r="P493" s="22"/>
      <c r="Q493" s="26"/>
      <c r="R493" s="22"/>
      <c r="S493" s="26"/>
    </row>
    <row r="494" ht="12.75" customHeight="1">
      <c r="N494" s="22"/>
      <c r="O494" s="26"/>
      <c r="P494" s="22"/>
      <c r="Q494" s="26"/>
      <c r="R494" s="22"/>
      <c r="S494" s="26"/>
    </row>
    <row r="495" ht="12.75" customHeight="1">
      <c r="N495" s="22"/>
      <c r="O495" s="26"/>
      <c r="P495" s="22"/>
      <c r="Q495" s="26"/>
      <c r="R495" s="22"/>
      <c r="S495" s="26"/>
    </row>
    <row r="496" ht="12.75" customHeight="1">
      <c r="N496" s="22"/>
      <c r="O496" s="26"/>
      <c r="P496" s="22"/>
      <c r="Q496" s="26"/>
      <c r="R496" s="22"/>
      <c r="S496" s="26"/>
    </row>
    <row r="497" ht="12.75" customHeight="1">
      <c r="N497" s="22"/>
      <c r="O497" s="26"/>
      <c r="P497" s="22"/>
      <c r="Q497" s="26"/>
      <c r="R497" s="22"/>
      <c r="S497" s="26"/>
    </row>
    <row r="498" ht="12.75" customHeight="1">
      <c r="N498" s="22"/>
      <c r="O498" s="26"/>
      <c r="P498" s="22"/>
      <c r="Q498" s="26"/>
      <c r="R498" s="22"/>
      <c r="S498" s="26"/>
    </row>
    <row r="499" ht="12.75" customHeight="1">
      <c r="N499" s="22"/>
      <c r="O499" s="26"/>
      <c r="P499" s="22"/>
      <c r="Q499" s="26"/>
      <c r="R499" s="22"/>
      <c r="S499" s="26"/>
    </row>
    <row r="500" ht="12.75" customHeight="1">
      <c r="N500" s="22"/>
      <c r="O500" s="26"/>
      <c r="P500" s="22"/>
      <c r="Q500" s="26"/>
      <c r="R500" s="22"/>
      <c r="S500" s="26"/>
    </row>
    <row r="501" ht="12.75" customHeight="1">
      <c r="N501" s="22"/>
      <c r="O501" s="26"/>
      <c r="P501" s="22"/>
      <c r="Q501" s="26"/>
      <c r="R501" s="22"/>
      <c r="S501" s="26"/>
    </row>
    <row r="502" ht="12.75" customHeight="1">
      <c r="N502" s="22"/>
      <c r="O502" s="26"/>
      <c r="P502" s="22"/>
      <c r="Q502" s="26"/>
      <c r="R502" s="22"/>
      <c r="S502" s="26"/>
    </row>
    <row r="503" ht="12.75" customHeight="1">
      <c r="N503" s="22"/>
      <c r="O503" s="26"/>
      <c r="P503" s="22"/>
      <c r="Q503" s="26"/>
      <c r="R503" s="22"/>
      <c r="S503" s="26"/>
    </row>
    <row r="504" ht="12.75" customHeight="1">
      <c r="N504" s="22"/>
      <c r="O504" s="26"/>
      <c r="P504" s="22"/>
      <c r="Q504" s="26"/>
      <c r="R504" s="22"/>
      <c r="S504" s="26"/>
    </row>
    <row r="505" ht="12.75" customHeight="1">
      <c r="N505" s="22"/>
      <c r="O505" s="26"/>
      <c r="P505" s="22"/>
      <c r="Q505" s="26"/>
      <c r="R505" s="22"/>
      <c r="S505" s="26"/>
    </row>
    <row r="506" ht="12.75" customHeight="1">
      <c r="N506" s="22"/>
      <c r="O506" s="26"/>
      <c r="P506" s="22"/>
      <c r="Q506" s="26"/>
      <c r="R506" s="22"/>
      <c r="S506" s="26"/>
    </row>
    <row r="507" ht="12.75" customHeight="1">
      <c r="N507" s="22"/>
      <c r="O507" s="26"/>
      <c r="P507" s="22"/>
      <c r="Q507" s="26"/>
      <c r="R507" s="22"/>
      <c r="S507" s="26"/>
    </row>
    <row r="508" ht="12.75" customHeight="1">
      <c r="N508" s="22"/>
      <c r="O508" s="26"/>
      <c r="P508" s="22"/>
      <c r="Q508" s="26"/>
      <c r="R508" s="22"/>
      <c r="S508" s="26"/>
    </row>
    <row r="509" ht="12.75" customHeight="1">
      <c r="N509" s="22"/>
      <c r="O509" s="26"/>
      <c r="P509" s="22"/>
      <c r="Q509" s="26"/>
      <c r="R509" s="22"/>
      <c r="S509" s="26"/>
    </row>
    <row r="510" ht="12.75" customHeight="1">
      <c r="N510" s="22"/>
      <c r="O510" s="26"/>
      <c r="P510" s="22"/>
      <c r="Q510" s="26"/>
      <c r="R510" s="22"/>
      <c r="S510" s="26"/>
    </row>
    <row r="511" ht="12.75" customHeight="1">
      <c r="N511" s="22"/>
      <c r="O511" s="26"/>
      <c r="P511" s="22"/>
      <c r="Q511" s="26"/>
      <c r="R511" s="22"/>
      <c r="S511" s="26"/>
    </row>
    <row r="512" ht="12.75" customHeight="1">
      <c r="N512" s="22"/>
      <c r="O512" s="26"/>
      <c r="P512" s="22"/>
      <c r="Q512" s="26"/>
      <c r="R512" s="22"/>
      <c r="S512" s="26"/>
    </row>
    <row r="513" ht="12.75" customHeight="1">
      <c r="N513" s="22"/>
      <c r="O513" s="26"/>
      <c r="P513" s="22"/>
      <c r="Q513" s="26"/>
      <c r="R513" s="22"/>
      <c r="S513" s="26"/>
    </row>
    <row r="514" ht="12.75" customHeight="1">
      <c r="N514" s="22"/>
      <c r="O514" s="26"/>
      <c r="P514" s="22"/>
      <c r="Q514" s="26"/>
      <c r="R514" s="22"/>
      <c r="S514" s="26"/>
    </row>
    <row r="515" ht="12.75" customHeight="1">
      <c r="N515" s="22"/>
      <c r="O515" s="26"/>
      <c r="P515" s="22"/>
      <c r="Q515" s="26"/>
      <c r="R515" s="22"/>
      <c r="S515" s="26"/>
    </row>
    <row r="516" ht="12.75" customHeight="1">
      <c r="N516" s="22"/>
      <c r="O516" s="26"/>
      <c r="P516" s="22"/>
      <c r="Q516" s="26"/>
      <c r="R516" s="22"/>
      <c r="S516" s="26"/>
    </row>
    <row r="517" ht="12.75" customHeight="1">
      <c r="N517" s="22"/>
      <c r="O517" s="26"/>
      <c r="P517" s="22"/>
      <c r="Q517" s="26"/>
      <c r="R517" s="22"/>
      <c r="S517" s="26"/>
    </row>
    <row r="518" ht="12.75" customHeight="1">
      <c r="N518" s="22"/>
      <c r="O518" s="26"/>
      <c r="P518" s="22"/>
      <c r="Q518" s="26"/>
      <c r="R518" s="22"/>
      <c r="S518" s="26"/>
    </row>
    <row r="519" ht="12.75" customHeight="1">
      <c r="N519" s="22"/>
      <c r="O519" s="26"/>
      <c r="P519" s="22"/>
      <c r="Q519" s="26"/>
      <c r="R519" s="22"/>
      <c r="S519" s="26"/>
    </row>
    <row r="520" ht="12.75" customHeight="1">
      <c r="N520" s="22"/>
      <c r="O520" s="26"/>
      <c r="P520" s="22"/>
      <c r="Q520" s="26"/>
      <c r="R520" s="22"/>
      <c r="S520" s="26"/>
    </row>
    <row r="521" ht="12.75" customHeight="1">
      <c r="N521" s="22"/>
      <c r="O521" s="26"/>
      <c r="P521" s="22"/>
      <c r="Q521" s="26"/>
      <c r="R521" s="22"/>
      <c r="S521" s="26"/>
    </row>
    <row r="522" ht="12.75" customHeight="1">
      <c r="N522" s="22"/>
      <c r="O522" s="26"/>
      <c r="P522" s="22"/>
      <c r="Q522" s="26"/>
      <c r="R522" s="22"/>
      <c r="S522" s="26"/>
    </row>
    <row r="523" ht="12.75" customHeight="1">
      <c r="N523" s="22"/>
      <c r="O523" s="26"/>
      <c r="P523" s="22"/>
      <c r="Q523" s="26"/>
      <c r="R523" s="22"/>
      <c r="S523" s="26"/>
    </row>
    <row r="524" ht="12.75" customHeight="1">
      <c r="N524" s="22"/>
      <c r="O524" s="26"/>
      <c r="P524" s="22"/>
      <c r="Q524" s="26"/>
      <c r="R524" s="22"/>
      <c r="S524" s="26"/>
    </row>
    <row r="525" ht="12.75" customHeight="1">
      <c r="N525" s="22"/>
      <c r="O525" s="26"/>
      <c r="P525" s="22"/>
      <c r="Q525" s="26"/>
      <c r="R525" s="22"/>
      <c r="S525" s="26"/>
    </row>
    <row r="526" ht="12.75" customHeight="1">
      <c r="N526" s="22"/>
      <c r="O526" s="26"/>
      <c r="P526" s="22"/>
      <c r="Q526" s="26"/>
      <c r="R526" s="22"/>
      <c r="S526" s="26"/>
    </row>
    <row r="527" ht="12.75" customHeight="1">
      <c r="N527" s="22"/>
      <c r="O527" s="26"/>
      <c r="P527" s="22"/>
      <c r="Q527" s="26"/>
      <c r="R527" s="22"/>
      <c r="S527" s="26"/>
    </row>
    <row r="528" ht="12.75" customHeight="1">
      <c r="N528" s="22"/>
      <c r="O528" s="26"/>
      <c r="P528" s="22"/>
      <c r="Q528" s="26"/>
      <c r="R528" s="22"/>
      <c r="S528" s="26"/>
    </row>
    <row r="529" ht="12.75" customHeight="1">
      <c r="N529" s="22"/>
      <c r="O529" s="26"/>
      <c r="P529" s="22"/>
      <c r="Q529" s="26"/>
      <c r="R529" s="22"/>
      <c r="S529" s="26"/>
    </row>
    <row r="530" ht="12.75" customHeight="1">
      <c r="N530" s="22"/>
      <c r="O530" s="26"/>
      <c r="P530" s="22"/>
      <c r="Q530" s="26"/>
      <c r="R530" s="22"/>
      <c r="S530" s="26"/>
    </row>
    <row r="531" ht="12.75" customHeight="1">
      <c r="N531" s="22"/>
      <c r="O531" s="26"/>
      <c r="P531" s="22"/>
      <c r="Q531" s="26"/>
      <c r="R531" s="22"/>
      <c r="S531" s="26"/>
    </row>
    <row r="532" ht="12.75" customHeight="1">
      <c r="N532" s="22"/>
      <c r="O532" s="26"/>
      <c r="P532" s="22"/>
      <c r="Q532" s="26"/>
      <c r="R532" s="22"/>
      <c r="S532" s="26"/>
    </row>
    <row r="533" ht="12.75" customHeight="1">
      <c r="N533" s="22"/>
      <c r="O533" s="26"/>
      <c r="P533" s="22"/>
      <c r="Q533" s="26"/>
      <c r="R533" s="22"/>
      <c r="S533" s="26"/>
    </row>
    <row r="534" ht="12.75" customHeight="1">
      <c r="N534" s="22"/>
      <c r="O534" s="26"/>
      <c r="P534" s="22"/>
      <c r="Q534" s="26"/>
      <c r="R534" s="22"/>
      <c r="S534" s="26"/>
    </row>
    <row r="535" ht="12.75" customHeight="1">
      <c r="N535" s="22"/>
      <c r="O535" s="26"/>
      <c r="P535" s="22"/>
      <c r="Q535" s="26"/>
      <c r="R535" s="22"/>
      <c r="S535" s="26"/>
    </row>
    <row r="536" ht="12.75" customHeight="1">
      <c r="N536" s="22"/>
      <c r="O536" s="26"/>
      <c r="P536" s="22"/>
      <c r="Q536" s="26"/>
      <c r="R536" s="22"/>
      <c r="S536" s="26"/>
    </row>
    <row r="537" ht="12.75" customHeight="1">
      <c r="N537" s="22"/>
      <c r="O537" s="26"/>
      <c r="P537" s="22"/>
      <c r="Q537" s="26"/>
      <c r="R537" s="22"/>
      <c r="S537" s="26"/>
    </row>
    <row r="538" ht="12.75" customHeight="1">
      <c r="N538" s="22"/>
      <c r="O538" s="26"/>
      <c r="P538" s="22"/>
      <c r="Q538" s="26"/>
      <c r="R538" s="22"/>
      <c r="S538" s="26"/>
    </row>
    <row r="539" ht="12.75" customHeight="1">
      <c r="N539" s="22"/>
      <c r="O539" s="26"/>
      <c r="P539" s="22"/>
      <c r="Q539" s="26"/>
      <c r="R539" s="22"/>
      <c r="S539" s="26"/>
    </row>
    <row r="540" ht="12.75" customHeight="1">
      <c r="N540" s="22"/>
      <c r="O540" s="26"/>
      <c r="P540" s="22"/>
      <c r="Q540" s="26"/>
      <c r="R540" s="22"/>
      <c r="S540" s="26"/>
    </row>
    <row r="541" ht="12.75" customHeight="1">
      <c r="N541" s="22"/>
      <c r="O541" s="26"/>
      <c r="P541" s="22"/>
      <c r="Q541" s="26"/>
      <c r="R541" s="22"/>
      <c r="S541" s="26"/>
    </row>
    <row r="542" ht="12.75" customHeight="1">
      <c r="N542" s="22"/>
      <c r="O542" s="26"/>
      <c r="P542" s="22"/>
      <c r="Q542" s="26"/>
      <c r="R542" s="22"/>
      <c r="S542" s="26"/>
    </row>
    <row r="543" ht="12.75" customHeight="1">
      <c r="N543" s="22"/>
      <c r="O543" s="26"/>
      <c r="P543" s="22"/>
      <c r="Q543" s="26"/>
      <c r="R543" s="22"/>
      <c r="S543" s="26"/>
    </row>
    <row r="544" ht="12.75" customHeight="1">
      <c r="N544" s="22"/>
      <c r="O544" s="26"/>
      <c r="P544" s="22"/>
      <c r="Q544" s="26"/>
      <c r="R544" s="22"/>
      <c r="S544" s="26"/>
    </row>
    <row r="545" ht="12.75" customHeight="1">
      <c r="N545" s="22"/>
      <c r="O545" s="26"/>
      <c r="P545" s="22"/>
      <c r="Q545" s="26"/>
      <c r="R545" s="22"/>
      <c r="S545" s="26"/>
    </row>
    <row r="546" ht="12.75" customHeight="1">
      <c r="N546" s="22"/>
      <c r="O546" s="26"/>
      <c r="P546" s="22"/>
      <c r="Q546" s="26"/>
      <c r="R546" s="22"/>
      <c r="S546" s="26"/>
    </row>
    <row r="547" ht="12.75" customHeight="1">
      <c r="N547" s="22"/>
      <c r="O547" s="26"/>
      <c r="P547" s="22"/>
      <c r="Q547" s="26"/>
      <c r="R547" s="22"/>
      <c r="S547" s="26"/>
    </row>
    <row r="548" ht="12.75" customHeight="1">
      <c r="N548" s="22"/>
      <c r="O548" s="26"/>
      <c r="P548" s="22"/>
      <c r="Q548" s="26"/>
      <c r="R548" s="22"/>
      <c r="S548" s="26"/>
    </row>
    <row r="549" ht="12.75" customHeight="1">
      <c r="N549" s="22"/>
      <c r="O549" s="26"/>
      <c r="P549" s="22"/>
      <c r="Q549" s="26"/>
      <c r="R549" s="22"/>
      <c r="S549" s="26"/>
    </row>
    <row r="550" ht="12.75" customHeight="1">
      <c r="N550" s="22"/>
      <c r="O550" s="26"/>
      <c r="P550" s="22"/>
      <c r="Q550" s="26"/>
      <c r="R550" s="22"/>
      <c r="S550" s="26"/>
    </row>
    <row r="551" ht="12.75" customHeight="1">
      <c r="N551" s="22"/>
      <c r="O551" s="26"/>
      <c r="P551" s="22"/>
      <c r="Q551" s="26"/>
      <c r="R551" s="22"/>
      <c r="S551" s="26"/>
    </row>
    <row r="552" ht="12.75" customHeight="1">
      <c r="N552" s="22"/>
      <c r="O552" s="26"/>
      <c r="P552" s="22"/>
      <c r="Q552" s="26"/>
      <c r="R552" s="22"/>
      <c r="S552" s="26"/>
    </row>
    <row r="553" ht="12.75" customHeight="1">
      <c r="N553" s="22"/>
      <c r="O553" s="26"/>
      <c r="P553" s="22"/>
      <c r="Q553" s="26"/>
      <c r="R553" s="22"/>
      <c r="S553" s="26"/>
    </row>
    <row r="554" ht="12.75" customHeight="1">
      <c r="N554" s="22"/>
      <c r="O554" s="26"/>
      <c r="P554" s="22"/>
      <c r="Q554" s="26"/>
      <c r="R554" s="22"/>
      <c r="S554" s="26"/>
    </row>
    <row r="555" ht="12.75" customHeight="1">
      <c r="N555" s="22"/>
      <c r="O555" s="26"/>
      <c r="P555" s="22"/>
      <c r="Q555" s="26"/>
      <c r="R555" s="22"/>
      <c r="S555" s="26"/>
    </row>
    <row r="556" ht="12.75" customHeight="1">
      <c r="N556" s="22"/>
      <c r="O556" s="26"/>
      <c r="P556" s="22"/>
      <c r="Q556" s="26"/>
      <c r="R556" s="22"/>
      <c r="S556" s="26"/>
    </row>
    <row r="557" ht="12.75" customHeight="1">
      <c r="N557" s="22"/>
      <c r="O557" s="26"/>
      <c r="P557" s="22"/>
      <c r="Q557" s="26"/>
      <c r="R557" s="22"/>
      <c r="S557" s="26"/>
    </row>
    <row r="558" ht="12.75" customHeight="1">
      <c r="N558" s="22"/>
      <c r="O558" s="26"/>
      <c r="P558" s="22"/>
      <c r="Q558" s="26"/>
      <c r="R558" s="22"/>
      <c r="S558" s="26"/>
    </row>
    <row r="559" ht="12.75" customHeight="1">
      <c r="N559" s="22"/>
      <c r="O559" s="26"/>
      <c r="P559" s="22"/>
      <c r="Q559" s="26"/>
      <c r="R559" s="22"/>
      <c r="S559" s="26"/>
    </row>
    <row r="560" ht="12.75" customHeight="1">
      <c r="N560" s="22"/>
      <c r="O560" s="26"/>
      <c r="P560" s="22"/>
      <c r="Q560" s="26"/>
      <c r="R560" s="22"/>
      <c r="S560" s="26"/>
    </row>
    <row r="561" ht="12.75" customHeight="1">
      <c r="N561" s="22"/>
      <c r="O561" s="26"/>
      <c r="P561" s="22"/>
      <c r="Q561" s="26"/>
      <c r="R561" s="22"/>
      <c r="S561" s="26"/>
    </row>
    <row r="562" ht="12.75" customHeight="1">
      <c r="N562" s="22"/>
      <c r="O562" s="26"/>
      <c r="P562" s="22"/>
      <c r="Q562" s="26"/>
      <c r="R562" s="22"/>
      <c r="S562" s="26"/>
    </row>
    <row r="563" ht="12.75" customHeight="1">
      <c r="N563" s="22"/>
      <c r="O563" s="26"/>
      <c r="P563" s="22"/>
      <c r="Q563" s="26"/>
      <c r="R563" s="22"/>
      <c r="S563" s="26"/>
    </row>
    <row r="564" ht="12.75" customHeight="1">
      <c r="N564" s="22"/>
      <c r="O564" s="26"/>
      <c r="P564" s="22"/>
      <c r="Q564" s="26"/>
      <c r="R564" s="22"/>
      <c r="S564" s="26"/>
    </row>
    <row r="565" ht="12.75" customHeight="1">
      <c r="N565" s="22"/>
      <c r="O565" s="26"/>
      <c r="P565" s="22"/>
      <c r="Q565" s="26"/>
      <c r="R565" s="22"/>
      <c r="S565" s="26"/>
    </row>
    <row r="566" ht="12.75" customHeight="1">
      <c r="N566" s="22"/>
      <c r="O566" s="26"/>
      <c r="P566" s="22"/>
      <c r="Q566" s="26"/>
      <c r="R566" s="22"/>
      <c r="S566" s="26"/>
    </row>
    <row r="567" ht="12.75" customHeight="1">
      <c r="N567" s="22"/>
      <c r="O567" s="26"/>
      <c r="P567" s="22"/>
      <c r="Q567" s="26"/>
      <c r="R567" s="22"/>
      <c r="S567" s="26"/>
    </row>
    <row r="568" ht="12.75" customHeight="1">
      <c r="N568" s="22"/>
      <c r="O568" s="26"/>
      <c r="P568" s="22"/>
      <c r="Q568" s="26"/>
      <c r="R568" s="22"/>
      <c r="S568" s="26"/>
    </row>
    <row r="569" ht="12.75" customHeight="1">
      <c r="N569" s="22"/>
      <c r="O569" s="26"/>
      <c r="P569" s="22"/>
      <c r="Q569" s="26"/>
      <c r="R569" s="22"/>
      <c r="S569" s="26"/>
    </row>
    <row r="570" ht="12.75" customHeight="1">
      <c r="N570" s="22"/>
      <c r="O570" s="26"/>
      <c r="P570" s="22"/>
      <c r="Q570" s="26"/>
      <c r="R570" s="22"/>
      <c r="S570" s="26"/>
    </row>
    <row r="571" ht="12.75" customHeight="1">
      <c r="N571" s="22"/>
      <c r="O571" s="26"/>
      <c r="P571" s="22"/>
      <c r="Q571" s="26"/>
      <c r="R571" s="22"/>
      <c r="S571" s="26"/>
    </row>
    <row r="572" ht="12.75" customHeight="1">
      <c r="N572" s="22"/>
      <c r="O572" s="26"/>
      <c r="P572" s="22"/>
      <c r="Q572" s="26"/>
      <c r="R572" s="22"/>
      <c r="S572" s="26"/>
    </row>
    <row r="573" ht="12.75" customHeight="1">
      <c r="N573" s="22"/>
      <c r="O573" s="26"/>
      <c r="P573" s="22"/>
      <c r="Q573" s="26"/>
      <c r="R573" s="22"/>
      <c r="S573" s="26"/>
    </row>
    <row r="574" ht="12.75" customHeight="1">
      <c r="N574" s="22"/>
      <c r="O574" s="26"/>
      <c r="P574" s="22"/>
      <c r="Q574" s="26"/>
      <c r="R574" s="22"/>
      <c r="S574" s="26"/>
    </row>
    <row r="575" ht="12.75" customHeight="1">
      <c r="N575" s="22"/>
      <c r="O575" s="26"/>
      <c r="P575" s="22"/>
      <c r="Q575" s="26"/>
      <c r="R575" s="22"/>
      <c r="S575" s="26"/>
    </row>
    <row r="576" ht="12.75" customHeight="1">
      <c r="N576" s="22"/>
      <c r="O576" s="26"/>
      <c r="P576" s="22"/>
      <c r="Q576" s="26"/>
      <c r="R576" s="22"/>
      <c r="S576" s="26"/>
    </row>
    <row r="577" ht="12.75" customHeight="1">
      <c r="N577" s="22"/>
      <c r="O577" s="26"/>
      <c r="P577" s="22"/>
      <c r="Q577" s="26"/>
      <c r="R577" s="22"/>
      <c r="S577" s="26"/>
    </row>
    <row r="578" ht="12.75" customHeight="1">
      <c r="N578" s="22"/>
      <c r="O578" s="26"/>
      <c r="P578" s="22"/>
      <c r="Q578" s="26"/>
      <c r="R578" s="22"/>
      <c r="S578" s="26"/>
    </row>
    <row r="579" ht="12.75" customHeight="1">
      <c r="N579" s="22"/>
      <c r="O579" s="26"/>
      <c r="P579" s="22"/>
      <c r="Q579" s="26"/>
      <c r="R579" s="22"/>
      <c r="S579" s="26"/>
    </row>
    <row r="580" ht="12.75" customHeight="1">
      <c r="N580" s="22"/>
      <c r="O580" s="26"/>
      <c r="P580" s="22"/>
      <c r="Q580" s="26"/>
      <c r="R580" s="22"/>
      <c r="S580" s="26"/>
    </row>
    <row r="581" ht="12.75" customHeight="1">
      <c r="N581" s="22"/>
      <c r="O581" s="26"/>
      <c r="P581" s="22"/>
      <c r="Q581" s="26"/>
      <c r="R581" s="22"/>
      <c r="S581" s="26"/>
    </row>
    <row r="582" ht="12.75" customHeight="1">
      <c r="N582" s="22"/>
      <c r="O582" s="26"/>
      <c r="P582" s="22"/>
      <c r="Q582" s="26"/>
      <c r="R582" s="22"/>
      <c r="S582" s="26"/>
    </row>
    <row r="583" ht="12.75" customHeight="1">
      <c r="N583" s="22"/>
      <c r="O583" s="26"/>
      <c r="P583" s="22"/>
      <c r="Q583" s="26"/>
      <c r="R583" s="22"/>
      <c r="S583" s="26"/>
    </row>
    <row r="584" ht="12.75" customHeight="1">
      <c r="N584" s="22"/>
      <c r="O584" s="26"/>
      <c r="P584" s="22"/>
      <c r="Q584" s="26"/>
      <c r="R584" s="22"/>
      <c r="S584" s="26"/>
    </row>
    <row r="585" ht="12.75" customHeight="1">
      <c r="N585" s="22"/>
      <c r="O585" s="26"/>
      <c r="P585" s="22"/>
      <c r="Q585" s="26"/>
      <c r="R585" s="22"/>
      <c r="S585" s="26"/>
    </row>
    <row r="586" ht="12.75" customHeight="1">
      <c r="N586" s="22"/>
      <c r="O586" s="26"/>
      <c r="P586" s="22"/>
      <c r="Q586" s="26"/>
      <c r="R586" s="22"/>
      <c r="S586" s="26"/>
    </row>
    <row r="587" ht="12.75" customHeight="1">
      <c r="N587" s="22"/>
      <c r="O587" s="26"/>
      <c r="P587" s="22"/>
      <c r="Q587" s="26"/>
      <c r="R587" s="22"/>
      <c r="S587" s="26"/>
    </row>
    <row r="588" ht="12.75" customHeight="1">
      <c r="N588" s="22"/>
      <c r="O588" s="26"/>
      <c r="P588" s="22"/>
      <c r="Q588" s="26"/>
      <c r="R588" s="22"/>
      <c r="S588" s="26"/>
    </row>
    <row r="589" ht="12.75" customHeight="1">
      <c r="N589" s="22"/>
      <c r="O589" s="26"/>
      <c r="P589" s="22"/>
      <c r="Q589" s="26"/>
      <c r="R589" s="22"/>
      <c r="S589" s="26"/>
    </row>
    <row r="590" ht="12.75" customHeight="1">
      <c r="N590" s="22"/>
      <c r="O590" s="26"/>
      <c r="P590" s="22"/>
      <c r="Q590" s="26"/>
      <c r="R590" s="22"/>
      <c r="S590" s="26"/>
    </row>
    <row r="591" ht="12.75" customHeight="1">
      <c r="N591" s="22"/>
      <c r="O591" s="26"/>
      <c r="P591" s="22"/>
      <c r="Q591" s="26"/>
      <c r="R591" s="22"/>
      <c r="S591" s="26"/>
    </row>
    <row r="592" ht="12.75" customHeight="1">
      <c r="N592" s="22"/>
      <c r="O592" s="26"/>
      <c r="P592" s="22"/>
      <c r="Q592" s="26"/>
      <c r="R592" s="22"/>
      <c r="S592" s="26"/>
    </row>
    <row r="593" ht="12.75" customHeight="1">
      <c r="N593" s="22"/>
      <c r="O593" s="26"/>
      <c r="P593" s="22"/>
      <c r="Q593" s="26"/>
      <c r="R593" s="22"/>
      <c r="S593" s="26"/>
    </row>
    <row r="594" ht="12.75" customHeight="1">
      <c r="N594" s="22"/>
      <c r="O594" s="26"/>
      <c r="P594" s="22"/>
      <c r="Q594" s="26"/>
      <c r="R594" s="22"/>
      <c r="S594" s="26"/>
    </row>
    <row r="595" ht="12.75" customHeight="1">
      <c r="N595" s="22"/>
      <c r="O595" s="26"/>
      <c r="P595" s="22"/>
      <c r="Q595" s="26"/>
      <c r="R595" s="22"/>
      <c r="S595" s="26"/>
    </row>
    <row r="596" ht="12.75" customHeight="1">
      <c r="N596" s="22"/>
      <c r="O596" s="26"/>
      <c r="P596" s="22"/>
      <c r="Q596" s="26"/>
      <c r="R596" s="22"/>
      <c r="S596" s="26"/>
    </row>
    <row r="597" ht="12.75" customHeight="1">
      <c r="N597" s="22"/>
      <c r="O597" s="26"/>
      <c r="P597" s="22"/>
      <c r="Q597" s="26"/>
      <c r="R597" s="22"/>
      <c r="S597" s="26"/>
    </row>
    <row r="598" ht="12.75" customHeight="1">
      <c r="N598" s="22"/>
      <c r="O598" s="26"/>
      <c r="P598" s="22"/>
      <c r="Q598" s="26"/>
      <c r="R598" s="22"/>
      <c r="S598" s="26"/>
    </row>
    <row r="599" ht="12.75" customHeight="1">
      <c r="N599" s="22"/>
      <c r="O599" s="26"/>
      <c r="P599" s="22"/>
      <c r="Q599" s="26"/>
      <c r="R599" s="22"/>
      <c r="S599" s="26"/>
    </row>
    <row r="600" ht="12.75" customHeight="1">
      <c r="N600" s="22"/>
      <c r="O600" s="26"/>
      <c r="P600" s="22"/>
      <c r="Q600" s="26"/>
      <c r="R600" s="22"/>
      <c r="S600" s="26"/>
    </row>
    <row r="601" ht="12.75" customHeight="1">
      <c r="N601" s="22"/>
      <c r="O601" s="26"/>
      <c r="P601" s="22"/>
      <c r="Q601" s="26"/>
      <c r="R601" s="22"/>
      <c r="S601" s="26"/>
    </row>
    <row r="602" ht="12.75" customHeight="1">
      <c r="N602" s="22"/>
      <c r="O602" s="26"/>
      <c r="P602" s="22"/>
      <c r="Q602" s="26"/>
      <c r="R602" s="22"/>
      <c r="S602" s="26"/>
    </row>
    <row r="603" ht="12.75" customHeight="1">
      <c r="N603" s="22"/>
      <c r="O603" s="26"/>
      <c r="P603" s="22"/>
      <c r="Q603" s="26"/>
      <c r="R603" s="22"/>
      <c r="S603" s="26"/>
    </row>
    <row r="604" ht="12.75" customHeight="1">
      <c r="N604" s="22"/>
      <c r="O604" s="26"/>
      <c r="P604" s="22"/>
      <c r="Q604" s="26"/>
      <c r="R604" s="22"/>
      <c r="S604" s="26"/>
    </row>
    <row r="605" ht="12.75" customHeight="1">
      <c r="N605" s="22"/>
      <c r="O605" s="26"/>
      <c r="P605" s="22"/>
      <c r="Q605" s="26"/>
      <c r="R605" s="22"/>
      <c r="S605" s="26"/>
    </row>
    <row r="606" ht="12.75" customHeight="1">
      <c r="N606" s="22"/>
      <c r="O606" s="26"/>
      <c r="P606" s="22"/>
      <c r="Q606" s="26"/>
      <c r="R606" s="22"/>
      <c r="S606" s="26"/>
    </row>
    <row r="607" ht="12.75" customHeight="1">
      <c r="N607" s="22"/>
      <c r="O607" s="26"/>
      <c r="P607" s="22"/>
      <c r="Q607" s="26"/>
      <c r="R607" s="22"/>
      <c r="S607" s="26"/>
    </row>
    <row r="608" ht="12.75" customHeight="1">
      <c r="N608" s="22"/>
      <c r="O608" s="26"/>
      <c r="P608" s="22"/>
      <c r="Q608" s="26"/>
      <c r="R608" s="22"/>
      <c r="S608" s="26"/>
    </row>
    <row r="609" ht="12.75" customHeight="1">
      <c r="N609" s="22"/>
      <c r="O609" s="26"/>
      <c r="P609" s="22"/>
      <c r="Q609" s="26"/>
      <c r="R609" s="22"/>
      <c r="S609" s="26"/>
    </row>
    <row r="610" ht="12.75" customHeight="1">
      <c r="N610" s="22"/>
      <c r="O610" s="26"/>
      <c r="P610" s="22"/>
      <c r="Q610" s="26"/>
      <c r="R610" s="22"/>
      <c r="S610" s="26"/>
    </row>
    <row r="611" ht="12.75" customHeight="1">
      <c r="N611" s="22"/>
      <c r="O611" s="26"/>
      <c r="P611" s="22"/>
      <c r="Q611" s="26"/>
      <c r="R611" s="22"/>
      <c r="S611" s="26"/>
    </row>
    <row r="612" ht="12.75" customHeight="1">
      <c r="N612" s="22"/>
      <c r="O612" s="26"/>
      <c r="P612" s="22"/>
      <c r="Q612" s="26"/>
      <c r="R612" s="22"/>
      <c r="S612" s="26"/>
    </row>
    <row r="613" ht="12.75" customHeight="1">
      <c r="N613" s="22"/>
      <c r="O613" s="26"/>
      <c r="P613" s="22"/>
      <c r="Q613" s="26"/>
      <c r="R613" s="22"/>
      <c r="S613" s="26"/>
    </row>
    <row r="614" ht="12.75" customHeight="1">
      <c r="N614" s="22"/>
      <c r="O614" s="26"/>
      <c r="P614" s="22"/>
      <c r="Q614" s="26"/>
      <c r="R614" s="22"/>
      <c r="S614" s="26"/>
    </row>
    <row r="615" ht="12.75" customHeight="1">
      <c r="N615" s="22"/>
      <c r="O615" s="26"/>
      <c r="P615" s="22"/>
      <c r="Q615" s="26"/>
      <c r="R615" s="22"/>
      <c r="S615" s="26"/>
    </row>
    <row r="616" ht="12.75" customHeight="1">
      <c r="N616" s="22"/>
      <c r="O616" s="26"/>
      <c r="P616" s="22"/>
      <c r="Q616" s="26"/>
      <c r="R616" s="22"/>
      <c r="S616" s="26"/>
    </row>
    <row r="617" ht="12.75" customHeight="1">
      <c r="N617" s="22"/>
      <c r="O617" s="26"/>
      <c r="P617" s="22"/>
      <c r="Q617" s="26"/>
      <c r="R617" s="22"/>
      <c r="S617" s="26"/>
    </row>
    <row r="618" ht="12.75" customHeight="1">
      <c r="N618" s="22"/>
      <c r="O618" s="26"/>
      <c r="P618" s="22"/>
      <c r="Q618" s="26"/>
      <c r="R618" s="22"/>
      <c r="S618" s="26"/>
    </row>
    <row r="619" ht="12.75" customHeight="1">
      <c r="N619" s="22"/>
      <c r="O619" s="26"/>
      <c r="P619" s="22"/>
      <c r="Q619" s="26"/>
      <c r="R619" s="22"/>
      <c r="S619" s="26"/>
    </row>
    <row r="620" ht="12.75" customHeight="1">
      <c r="N620" s="22"/>
      <c r="O620" s="26"/>
      <c r="P620" s="22"/>
      <c r="Q620" s="26"/>
      <c r="R620" s="22"/>
      <c r="S620" s="26"/>
    </row>
    <row r="621" ht="12.75" customHeight="1">
      <c r="N621" s="22"/>
      <c r="O621" s="26"/>
      <c r="P621" s="22"/>
      <c r="Q621" s="26"/>
      <c r="R621" s="22"/>
      <c r="S621" s="26"/>
    </row>
    <row r="622" ht="12.75" customHeight="1">
      <c r="N622" s="22"/>
      <c r="O622" s="26"/>
      <c r="P622" s="22"/>
      <c r="Q622" s="26"/>
      <c r="R622" s="22"/>
      <c r="S622" s="26"/>
    </row>
    <row r="623" ht="12.75" customHeight="1">
      <c r="N623" s="22"/>
      <c r="O623" s="26"/>
      <c r="P623" s="22"/>
      <c r="Q623" s="26"/>
      <c r="R623" s="22"/>
      <c r="S623" s="26"/>
    </row>
    <row r="624" ht="12.75" customHeight="1">
      <c r="N624" s="22"/>
      <c r="O624" s="26"/>
      <c r="P624" s="22"/>
      <c r="Q624" s="26"/>
      <c r="R624" s="22"/>
      <c r="S624" s="26"/>
    </row>
    <row r="625" ht="12.75" customHeight="1">
      <c r="N625" s="22"/>
      <c r="O625" s="26"/>
      <c r="P625" s="22"/>
      <c r="Q625" s="26"/>
      <c r="R625" s="22"/>
      <c r="S625" s="26"/>
    </row>
    <row r="626" ht="12.75" customHeight="1">
      <c r="N626" s="22"/>
      <c r="O626" s="26"/>
      <c r="P626" s="22"/>
      <c r="Q626" s="26"/>
      <c r="R626" s="22"/>
      <c r="S626" s="26"/>
    </row>
    <row r="627" ht="12.75" customHeight="1">
      <c r="N627" s="22"/>
      <c r="O627" s="26"/>
      <c r="P627" s="22"/>
      <c r="Q627" s="26"/>
      <c r="R627" s="22"/>
      <c r="S627" s="26"/>
    </row>
    <row r="628" ht="12.75" customHeight="1">
      <c r="N628" s="22"/>
      <c r="O628" s="26"/>
      <c r="P628" s="22"/>
      <c r="Q628" s="26"/>
      <c r="R628" s="22"/>
      <c r="S628" s="26"/>
    </row>
    <row r="629" ht="12.75" customHeight="1">
      <c r="N629" s="22"/>
      <c r="O629" s="26"/>
      <c r="P629" s="22"/>
      <c r="Q629" s="26"/>
      <c r="R629" s="22"/>
      <c r="S629" s="26"/>
    </row>
    <row r="630" ht="12.75" customHeight="1">
      <c r="N630" s="22"/>
      <c r="O630" s="26"/>
      <c r="P630" s="22"/>
      <c r="Q630" s="26"/>
      <c r="R630" s="22"/>
      <c r="S630" s="26"/>
    </row>
    <row r="631" ht="12.75" customHeight="1">
      <c r="N631" s="22"/>
      <c r="O631" s="26"/>
      <c r="P631" s="22"/>
      <c r="Q631" s="26"/>
      <c r="R631" s="22"/>
      <c r="S631" s="26"/>
    </row>
    <row r="632" ht="12.75" customHeight="1">
      <c r="N632" s="22"/>
      <c r="O632" s="26"/>
      <c r="P632" s="22"/>
      <c r="Q632" s="26"/>
      <c r="R632" s="22"/>
      <c r="S632" s="26"/>
    </row>
    <row r="633" ht="12.75" customHeight="1">
      <c r="N633" s="22"/>
      <c r="O633" s="26"/>
      <c r="P633" s="22"/>
      <c r="Q633" s="26"/>
      <c r="R633" s="22"/>
      <c r="S633" s="26"/>
    </row>
    <row r="634" ht="12.75" customHeight="1">
      <c r="N634" s="22"/>
      <c r="O634" s="26"/>
      <c r="P634" s="22"/>
      <c r="Q634" s="26"/>
      <c r="R634" s="22"/>
      <c r="S634" s="26"/>
    </row>
    <row r="635" ht="12.75" customHeight="1">
      <c r="N635" s="22"/>
      <c r="O635" s="26"/>
      <c r="P635" s="22"/>
      <c r="Q635" s="26"/>
      <c r="R635" s="22"/>
      <c r="S635" s="26"/>
    </row>
    <row r="636" ht="12.75" customHeight="1">
      <c r="N636" s="22"/>
      <c r="O636" s="26"/>
      <c r="P636" s="22"/>
      <c r="Q636" s="26"/>
      <c r="R636" s="22"/>
      <c r="S636" s="26"/>
    </row>
    <row r="637" ht="12.75" customHeight="1">
      <c r="N637" s="22"/>
      <c r="O637" s="26"/>
      <c r="P637" s="22"/>
      <c r="Q637" s="26"/>
      <c r="R637" s="22"/>
      <c r="S637" s="26"/>
    </row>
    <row r="638" ht="12.75" customHeight="1">
      <c r="N638" s="22"/>
      <c r="O638" s="26"/>
      <c r="P638" s="22"/>
      <c r="Q638" s="26"/>
      <c r="R638" s="22"/>
      <c r="S638" s="26"/>
    </row>
    <row r="639" ht="12.75" customHeight="1">
      <c r="N639" s="22"/>
      <c r="O639" s="26"/>
      <c r="P639" s="22"/>
      <c r="Q639" s="26"/>
      <c r="R639" s="22"/>
      <c r="S639" s="26"/>
    </row>
    <row r="640" ht="12.75" customHeight="1">
      <c r="N640" s="22"/>
      <c r="O640" s="26"/>
      <c r="P640" s="22"/>
      <c r="Q640" s="26"/>
      <c r="R640" s="22"/>
      <c r="S640" s="26"/>
    </row>
    <row r="641" ht="12.75" customHeight="1">
      <c r="N641" s="22"/>
      <c r="O641" s="26"/>
      <c r="P641" s="22"/>
      <c r="Q641" s="26"/>
      <c r="R641" s="22"/>
      <c r="S641" s="26"/>
    </row>
    <row r="642" ht="12.75" customHeight="1">
      <c r="N642" s="22"/>
      <c r="O642" s="26"/>
      <c r="P642" s="22"/>
      <c r="Q642" s="26"/>
      <c r="R642" s="22"/>
      <c r="S642" s="26"/>
    </row>
    <row r="643" ht="12.75" customHeight="1">
      <c r="N643" s="22"/>
      <c r="O643" s="26"/>
      <c r="P643" s="22"/>
      <c r="Q643" s="26"/>
      <c r="R643" s="22"/>
      <c r="S643" s="26"/>
    </row>
    <row r="644" ht="12.75" customHeight="1">
      <c r="N644" s="22"/>
      <c r="O644" s="26"/>
      <c r="P644" s="22"/>
      <c r="Q644" s="26"/>
      <c r="R644" s="22"/>
      <c r="S644" s="26"/>
    </row>
    <row r="645" ht="12.75" customHeight="1">
      <c r="N645" s="22"/>
      <c r="O645" s="26"/>
      <c r="P645" s="22"/>
      <c r="Q645" s="26"/>
      <c r="R645" s="22"/>
      <c r="S645" s="26"/>
    </row>
    <row r="646" ht="12.75" customHeight="1">
      <c r="N646" s="22"/>
      <c r="O646" s="26"/>
      <c r="P646" s="22"/>
      <c r="Q646" s="26"/>
      <c r="R646" s="22"/>
      <c r="S646" s="26"/>
    </row>
    <row r="647" ht="12.75" customHeight="1">
      <c r="N647" s="22"/>
      <c r="O647" s="26"/>
      <c r="P647" s="22"/>
      <c r="Q647" s="26"/>
      <c r="R647" s="22"/>
      <c r="S647" s="26"/>
    </row>
    <row r="648" ht="12.75" customHeight="1">
      <c r="N648" s="22"/>
      <c r="O648" s="26"/>
      <c r="P648" s="22"/>
      <c r="Q648" s="26"/>
      <c r="R648" s="22"/>
      <c r="S648" s="26"/>
    </row>
    <row r="649" ht="12.75" customHeight="1">
      <c r="N649" s="22"/>
      <c r="O649" s="26"/>
      <c r="P649" s="22"/>
      <c r="Q649" s="26"/>
      <c r="R649" s="22"/>
      <c r="S649" s="26"/>
    </row>
    <row r="650" ht="12.75" customHeight="1">
      <c r="N650" s="22"/>
      <c r="O650" s="26"/>
      <c r="P650" s="22"/>
      <c r="Q650" s="26"/>
      <c r="R650" s="22"/>
      <c r="S650" s="26"/>
    </row>
    <row r="651" ht="12.75" customHeight="1">
      <c r="N651" s="22"/>
      <c r="O651" s="26"/>
      <c r="P651" s="22"/>
      <c r="Q651" s="26"/>
      <c r="R651" s="22"/>
      <c r="S651" s="26"/>
    </row>
    <row r="652" ht="12.75" customHeight="1">
      <c r="N652" s="22"/>
      <c r="O652" s="26"/>
      <c r="P652" s="22"/>
      <c r="Q652" s="26"/>
      <c r="R652" s="22"/>
      <c r="S652" s="26"/>
    </row>
    <row r="653" ht="12.75" customHeight="1">
      <c r="N653" s="22"/>
      <c r="O653" s="26"/>
      <c r="P653" s="22"/>
      <c r="Q653" s="26"/>
      <c r="R653" s="22"/>
      <c r="S653" s="26"/>
    </row>
    <row r="654" ht="12.75" customHeight="1">
      <c r="N654" s="22"/>
      <c r="O654" s="26"/>
      <c r="P654" s="22"/>
      <c r="Q654" s="26"/>
      <c r="R654" s="22"/>
      <c r="S654" s="26"/>
    </row>
    <row r="655" ht="12.75" customHeight="1">
      <c r="N655" s="22"/>
      <c r="O655" s="26"/>
      <c r="P655" s="22"/>
      <c r="Q655" s="26"/>
      <c r="R655" s="22"/>
      <c r="S655" s="26"/>
    </row>
    <row r="656" ht="12.75" customHeight="1">
      <c r="N656" s="22"/>
      <c r="O656" s="26"/>
      <c r="P656" s="22"/>
      <c r="Q656" s="26"/>
      <c r="R656" s="22"/>
      <c r="S656" s="26"/>
    </row>
    <row r="657" ht="12.75" customHeight="1">
      <c r="N657" s="22"/>
      <c r="O657" s="26"/>
      <c r="P657" s="22"/>
      <c r="Q657" s="26"/>
      <c r="R657" s="22"/>
      <c r="S657" s="26"/>
    </row>
    <row r="658" ht="12.75" customHeight="1">
      <c r="N658" s="22"/>
      <c r="O658" s="26"/>
      <c r="P658" s="22"/>
      <c r="Q658" s="26"/>
      <c r="R658" s="22"/>
      <c r="S658" s="26"/>
    </row>
    <row r="659" ht="12.75" customHeight="1">
      <c r="N659" s="22"/>
      <c r="O659" s="26"/>
      <c r="P659" s="22"/>
      <c r="Q659" s="26"/>
      <c r="R659" s="22"/>
      <c r="S659" s="26"/>
    </row>
    <row r="660" ht="12.75" customHeight="1">
      <c r="N660" s="22"/>
      <c r="O660" s="26"/>
      <c r="P660" s="22"/>
      <c r="Q660" s="26"/>
      <c r="R660" s="22"/>
      <c r="S660" s="26"/>
    </row>
    <row r="661" ht="12.75" customHeight="1">
      <c r="N661" s="22"/>
      <c r="O661" s="26"/>
      <c r="P661" s="22"/>
      <c r="Q661" s="26"/>
      <c r="R661" s="22"/>
      <c r="S661" s="26"/>
    </row>
    <row r="662" ht="12.75" customHeight="1">
      <c r="N662" s="22"/>
      <c r="O662" s="26"/>
      <c r="P662" s="22"/>
      <c r="Q662" s="26"/>
      <c r="R662" s="22"/>
      <c r="S662" s="26"/>
    </row>
    <row r="663" ht="12.75" customHeight="1">
      <c r="N663" s="22"/>
      <c r="O663" s="26"/>
      <c r="P663" s="22"/>
      <c r="Q663" s="26"/>
      <c r="R663" s="22"/>
      <c r="S663" s="26"/>
    </row>
    <row r="664" ht="12.75" customHeight="1">
      <c r="N664" s="22"/>
      <c r="O664" s="26"/>
      <c r="P664" s="22"/>
      <c r="Q664" s="26"/>
      <c r="R664" s="22"/>
      <c r="S664" s="26"/>
    </row>
    <row r="665" ht="12.75" customHeight="1">
      <c r="N665" s="22"/>
      <c r="O665" s="26"/>
      <c r="P665" s="22"/>
      <c r="Q665" s="26"/>
      <c r="R665" s="22"/>
      <c r="S665" s="26"/>
    </row>
    <row r="666" ht="12.75" customHeight="1">
      <c r="N666" s="22"/>
      <c r="O666" s="26"/>
      <c r="P666" s="22"/>
      <c r="Q666" s="26"/>
      <c r="R666" s="22"/>
      <c r="S666" s="26"/>
    </row>
    <row r="667" ht="12.75" customHeight="1">
      <c r="N667" s="22"/>
      <c r="O667" s="26"/>
      <c r="P667" s="22"/>
      <c r="Q667" s="26"/>
      <c r="R667" s="22"/>
      <c r="S667" s="26"/>
    </row>
    <row r="668" ht="12.75" customHeight="1">
      <c r="N668" s="22"/>
      <c r="O668" s="26"/>
      <c r="P668" s="22"/>
      <c r="Q668" s="26"/>
      <c r="R668" s="22"/>
      <c r="S668" s="26"/>
    </row>
    <row r="669" ht="12.75" customHeight="1">
      <c r="N669" s="22"/>
      <c r="O669" s="26"/>
      <c r="P669" s="22"/>
      <c r="Q669" s="26"/>
      <c r="R669" s="22"/>
      <c r="S669" s="26"/>
    </row>
    <row r="670" ht="12.75" customHeight="1">
      <c r="N670" s="22"/>
      <c r="O670" s="26"/>
      <c r="P670" s="22"/>
      <c r="Q670" s="26"/>
      <c r="R670" s="22"/>
      <c r="S670" s="26"/>
    </row>
    <row r="671" ht="12.75" customHeight="1">
      <c r="N671" s="22"/>
      <c r="O671" s="26"/>
      <c r="P671" s="22"/>
      <c r="Q671" s="26"/>
      <c r="R671" s="22"/>
      <c r="S671" s="26"/>
    </row>
    <row r="672" ht="12.75" customHeight="1">
      <c r="N672" s="22"/>
      <c r="O672" s="26"/>
      <c r="P672" s="22"/>
      <c r="Q672" s="26"/>
      <c r="R672" s="22"/>
      <c r="S672" s="26"/>
    </row>
    <row r="673" ht="12.75" customHeight="1">
      <c r="N673" s="22"/>
      <c r="O673" s="26"/>
      <c r="P673" s="22"/>
      <c r="Q673" s="26"/>
      <c r="R673" s="22"/>
      <c r="S673" s="26"/>
    </row>
    <row r="674" ht="12.75" customHeight="1">
      <c r="N674" s="22"/>
      <c r="O674" s="26"/>
      <c r="P674" s="22"/>
      <c r="Q674" s="26"/>
      <c r="R674" s="22"/>
      <c r="S674" s="26"/>
    </row>
    <row r="675" ht="12.75" customHeight="1">
      <c r="N675" s="22"/>
      <c r="O675" s="26"/>
      <c r="P675" s="22"/>
      <c r="Q675" s="26"/>
      <c r="R675" s="22"/>
      <c r="S675" s="26"/>
    </row>
    <row r="676" ht="12.75" customHeight="1">
      <c r="N676" s="22"/>
      <c r="O676" s="26"/>
      <c r="P676" s="22"/>
      <c r="Q676" s="26"/>
      <c r="R676" s="22"/>
      <c r="S676" s="26"/>
    </row>
    <row r="677" ht="12.75" customHeight="1">
      <c r="N677" s="22"/>
      <c r="O677" s="26"/>
      <c r="P677" s="22"/>
      <c r="Q677" s="26"/>
      <c r="R677" s="22"/>
      <c r="S677" s="26"/>
    </row>
    <row r="678" ht="12.75" customHeight="1">
      <c r="N678" s="22"/>
      <c r="O678" s="26"/>
      <c r="P678" s="22"/>
      <c r="Q678" s="26"/>
      <c r="R678" s="22"/>
      <c r="S678" s="26"/>
    </row>
    <row r="679" ht="12.75" customHeight="1">
      <c r="N679" s="22"/>
      <c r="O679" s="26"/>
      <c r="P679" s="22"/>
      <c r="Q679" s="26"/>
      <c r="R679" s="22"/>
      <c r="S679" s="26"/>
    </row>
    <row r="680" ht="12.75" customHeight="1">
      <c r="N680" s="22"/>
      <c r="O680" s="26"/>
      <c r="P680" s="22"/>
      <c r="Q680" s="26"/>
      <c r="R680" s="22"/>
      <c r="S680" s="26"/>
    </row>
    <row r="681" ht="12.75" customHeight="1">
      <c r="N681" s="22"/>
      <c r="O681" s="26"/>
      <c r="P681" s="22"/>
      <c r="Q681" s="26"/>
      <c r="R681" s="22"/>
      <c r="S681" s="26"/>
    </row>
    <row r="682" ht="12.75" customHeight="1">
      <c r="N682" s="22"/>
      <c r="O682" s="26"/>
      <c r="P682" s="22"/>
      <c r="Q682" s="26"/>
      <c r="R682" s="22"/>
      <c r="S682" s="26"/>
    </row>
    <row r="683" ht="12.75" customHeight="1">
      <c r="N683" s="22"/>
      <c r="O683" s="26"/>
      <c r="P683" s="22"/>
      <c r="Q683" s="26"/>
      <c r="R683" s="22"/>
      <c r="S683" s="26"/>
    </row>
    <row r="684" ht="12.75" customHeight="1">
      <c r="N684" s="22"/>
      <c r="O684" s="26"/>
      <c r="P684" s="22"/>
      <c r="Q684" s="26"/>
      <c r="R684" s="22"/>
      <c r="S684" s="26"/>
    </row>
    <row r="685" ht="12.75" customHeight="1">
      <c r="N685" s="22"/>
      <c r="O685" s="26"/>
      <c r="P685" s="22"/>
      <c r="Q685" s="26"/>
      <c r="R685" s="22"/>
      <c r="S685" s="26"/>
    </row>
    <row r="686" ht="12.75" customHeight="1">
      <c r="N686" s="22"/>
      <c r="O686" s="26"/>
      <c r="P686" s="22"/>
      <c r="Q686" s="26"/>
      <c r="R686" s="22"/>
      <c r="S686" s="26"/>
    </row>
    <row r="687" ht="12.75" customHeight="1">
      <c r="N687" s="22"/>
      <c r="O687" s="26"/>
      <c r="P687" s="22"/>
      <c r="Q687" s="26"/>
      <c r="R687" s="22"/>
      <c r="S687" s="26"/>
    </row>
    <row r="688" ht="12.75" customHeight="1">
      <c r="N688" s="22"/>
      <c r="O688" s="26"/>
      <c r="P688" s="22"/>
      <c r="Q688" s="26"/>
      <c r="R688" s="22"/>
      <c r="S688" s="26"/>
    </row>
    <row r="689" ht="12.75" customHeight="1">
      <c r="N689" s="22"/>
      <c r="O689" s="26"/>
      <c r="P689" s="22"/>
      <c r="Q689" s="26"/>
      <c r="R689" s="22"/>
      <c r="S689" s="26"/>
    </row>
    <row r="690" ht="12.75" customHeight="1">
      <c r="N690" s="22"/>
      <c r="O690" s="26"/>
      <c r="P690" s="22"/>
      <c r="Q690" s="26"/>
      <c r="R690" s="22"/>
      <c r="S690" s="26"/>
    </row>
    <row r="691" ht="12.75" customHeight="1">
      <c r="N691" s="22"/>
      <c r="O691" s="26"/>
      <c r="P691" s="22"/>
      <c r="Q691" s="26"/>
      <c r="R691" s="22"/>
      <c r="S691" s="26"/>
    </row>
    <row r="692" ht="12.75" customHeight="1">
      <c r="N692" s="22"/>
      <c r="O692" s="26"/>
      <c r="P692" s="22"/>
      <c r="Q692" s="26"/>
      <c r="R692" s="22"/>
      <c r="S692" s="26"/>
    </row>
    <row r="693" ht="12.75" customHeight="1">
      <c r="N693" s="22"/>
      <c r="O693" s="26"/>
      <c r="P693" s="22"/>
      <c r="Q693" s="26"/>
      <c r="R693" s="22"/>
      <c r="S693" s="26"/>
    </row>
    <row r="694" ht="12.75" customHeight="1">
      <c r="N694" s="22"/>
      <c r="O694" s="26"/>
      <c r="P694" s="22"/>
      <c r="Q694" s="26"/>
      <c r="R694" s="22"/>
      <c r="S694" s="26"/>
    </row>
    <row r="695" ht="12.75" customHeight="1">
      <c r="N695" s="22"/>
      <c r="O695" s="26"/>
      <c r="P695" s="22"/>
      <c r="Q695" s="26"/>
      <c r="R695" s="22"/>
      <c r="S695" s="26"/>
    </row>
    <row r="696" ht="12.75" customHeight="1">
      <c r="N696" s="22"/>
      <c r="O696" s="26"/>
      <c r="P696" s="22"/>
      <c r="Q696" s="26"/>
      <c r="R696" s="22"/>
      <c r="S696" s="26"/>
    </row>
    <row r="697" ht="12.75" customHeight="1">
      <c r="N697" s="22"/>
      <c r="O697" s="26"/>
      <c r="P697" s="22"/>
      <c r="Q697" s="26"/>
      <c r="R697" s="22"/>
      <c r="S697" s="26"/>
    </row>
    <row r="698" ht="12.75" customHeight="1">
      <c r="N698" s="22"/>
      <c r="O698" s="26"/>
      <c r="P698" s="22"/>
      <c r="Q698" s="26"/>
      <c r="R698" s="22"/>
      <c r="S698" s="26"/>
    </row>
    <row r="699" ht="12.75" customHeight="1">
      <c r="N699" s="22"/>
      <c r="O699" s="26"/>
      <c r="P699" s="22"/>
      <c r="Q699" s="26"/>
      <c r="R699" s="22"/>
      <c r="S699" s="26"/>
    </row>
    <row r="700" ht="12.75" customHeight="1">
      <c r="N700" s="22"/>
      <c r="O700" s="26"/>
      <c r="P700" s="22"/>
      <c r="Q700" s="26"/>
      <c r="R700" s="22"/>
      <c r="S700" s="26"/>
    </row>
    <row r="701" ht="12.75" customHeight="1">
      <c r="N701" s="22"/>
      <c r="O701" s="26"/>
      <c r="P701" s="22"/>
      <c r="Q701" s="26"/>
      <c r="R701" s="22"/>
      <c r="S701" s="26"/>
    </row>
    <row r="702" ht="12.75" customHeight="1">
      <c r="N702" s="22"/>
      <c r="O702" s="26"/>
      <c r="P702" s="22"/>
      <c r="Q702" s="26"/>
      <c r="R702" s="22"/>
      <c r="S702" s="26"/>
    </row>
    <row r="703" ht="12.75" customHeight="1">
      <c r="N703" s="22"/>
      <c r="O703" s="26"/>
      <c r="P703" s="22"/>
      <c r="Q703" s="26"/>
      <c r="R703" s="22"/>
      <c r="S703" s="26"/>
    </row>
    <row r="704" ht="12.75" customHeight="1">
      <c r="N704" s="22"/>
      <c r="O704" s="26"/>
      <c r="P704" s="22"/>
      <c r="Q704" s="26"/>
      <c r="R704" s="22"/>
      <c r="S704" s="26"/>
    </row>
    <row r="705" ht="12.75" customHeight="1">
      <c r="N705" s="22"/>
      <c r="O705" s="26"/>
      <c r="P705" s="22"/>
      <c r="Q705" s="26"/>
      <c r="R705" s="22"/>
      <c r="S705" s="26"/>
    </row>
    <row r="706" ht="12.75" customHeight="1">
      <c r="N706" s="22"/>
      <c r="O706" s="26"/>
      <c r="P706" s="22"/>
      <c r="Q706" s="26"/>
      <c r="R706" s="22"/>
      <c r="S706" s="26"/>
    </row>
    <row r="707" ht="12.75" customHeight="1">
      <c r="N707" s="22"/>
      <c r="O707" s="26"/>
      <c r="P707" s="22"/>
      <c r="Q707" s="26"/>
      <c r="R707" s="22"/>
      <c r="S707" s="26"/>
    </row>
    <row r="708" ht="12.75" customHeight="1">
      <c r="N708" s="22"/>
      <c r="O708" s="26"/>
      <c r="P708" s="22"/>
      <c r="Q708" s="26"/>
      <c r="R708" s="22"/>
      <c r="S708" s="26"/>
    </row>
    <row r="709" ht="12.75" customHeight="1">
      <c r="N709" s="22"/>
      <c r="O709" s="26"/>
      <c r="P709" s="22"/>
      <c r="Q709" s="26"/>
      <c r="R709" s="22"/>
      <c r="S709" s="26"/>
    </row>
    <row r="710" ht="12.75" customHeight="1">
      <c r="N710" s="22"/>
      <c r="O710" s="26"/>
      <c r="P710" s="22"/>
      <c r="Q710" s="26"/>
      <c r="R710" s="22"/>
      <c r="S710" s="26"/>
    </row>
    <row r="711" ht="12.75" customHeight="1">
      <c r="N711" s="22"/>
      <c r="O711" s="26"/>
      <c r="P711" s="22"/>
      <c r="Q711" s="26"/>
      <c r="R711" s="22"/>
      <c r="S711" s="26"/>
    </row>
    <row r="712" ht="12.75" customHeight="1">
      <c r="N712" s="22"/>
      <c r="O712" s="26"/>
      <c r="P712" s="22"/>
      <c r="Q712" s="26"/>
      <c r="R712" s="22"/>
      <c r="S712" s="26"/>
    </row>
    <row r="713" ht="12.75" customHeight="1">
      <c r="N713" s="22"/>
      <c r="O713" s="26"/>
      <c r="P713" s="22"/>
      <c r="Q713" s="26"/>
      <c r="R713" s="22"/>
      <c r="S713" s="26"/>
    </row>
    <row r="714" ht="12.75" customHeight="1">
      <c r="N714" s="22"/>
      <c r="O714" s="26"/>
      <c r="P714" s="22"/>
      <c r="Q714" s="26"/>
      <c r="R714" s="22"/>
      <c r="S714" s="26"/>
    </row>
    <row r="715" ht="12.75" customHeight="1">
      <c r="N715" s="22"/>
      <c r="O715" s="26"/>
      <c r="P715" s="22"/>
      <c r="Q715" s="26"/>
      <c r="R715" s="22"/>
      <c r="S715" s="26"/>
    </row>
    <row r="716" ht="12.75" customHeight="1">
      <c r="N716" s="22"/>
      <c r="O716" s="26"/>
      <c r="P716" s="22"/>
      <c r="Q716" s="26"/>
      <c r="R716" s="22"/>
      <c r="S716" s="26"/>
    </row>
    <row r="717" ht="12.75" customHeight="1">
      <c r="N717" s="22"/>
      <c r="O717" s="26"/>
      <c r="P717" s="22"/>
      <c r="Q717" s="26"/>
      <c r="R717" s="22"/>
      <c r="S717" s="26"/>
    </row>
    <row r="718" ht="12.75" customHeight="1">
      <c r="N718" s="22"/>
      <c r="O718" s="26"/>
      <c r="P718" s="22"/>
      <c r="Q718" s="26"/>
      <c r="R718" s="22"/>
      <c r="S718" s="26"/>
    </row>
    <row r="719" ht="12.75" customHeight="1">
      <c r="N719" s="22"/>
      <c r="O719" s="26"/>
      <c r="P719" s="22"/>
      <c r="Q719" s="26"/>
      <c r="R719" s="22"/>
      <c r="S719" s="26"/>
    </row>
    <row r="720" ht="12.75" customHeight="1">
      <c r="N720" s="22"/>
      <c r="O720" s="26"/>
      <c r="P720" s="22"/>
      <c r="Q720" s="26"/>
      <c r="R720" s="22"/>
      <c r="S720" s="26"/>
    </row>
    <row r="721" ht="12.75" customHeight="1">
      <c r="N721" s="22"/>
      <c r="O721" s="26"/>
      <c r="P721" s="22"/>
      <c r="Q721" s="26"/>
      <c r="R721" s="22"/>
      <c r="S721" s="26"/>
    </row>
    <row r="722" ht="12.75" customHeight="1">
      <c r="N722" s="22"/>
      <c r="O722" s="26"/>
      <c r="P722" s="22"/>
      <c r="Q722" s="26"/>
      <c r="R722" s="22"/>
      <c r="S722" s="26"/>
    </row>
    <row r="723" ht="12.75" customHeight="1">
      <c r="N723" s="22"/>
      <c r="O723" s="26"/>
      <c r="P723" s="22"/>
      <c r="Q723" s="26"/>
      <c r="R723" s="22"/>
      <c r="S723" s="26"/>
    </row>
    <row r="724" ht="12.75" customHeight="1">
      <c r="N724" s="22"/>
      <c r="O724" s="26"/>
      <c r="P724" s="22"/>
      <c r="Q724" s="26"/>
      <c r="R724" s="22"/>
      <c r="S724" s="26"/>
    </row>
    <row r="725" ht="12.75" customHeight="1">
      <c r="N725" s="22"/>
      <c r="O725" s="26"/>
      <c r="P725" s="22"/>
      <c r="Q725" s="26"/>
      <c r="R725" s="22"/>
      <c r="S725" s="26"/>
    </row>
    <row r="726" ht="12.75" customHeight="1">
      <c r="N726" s="22"/>
      <c r="O726" s="26"/>
      <c r="P726" s="22"/>
      <c r="Q726" s="26"/>
      <c r="R726" s="22"/>
      <c r="S726" s="26"/>
    </row>
    <row r="727" ht="12.75" customHeight="1">
      <c r="N727" s="22"/>
      <c r="O727" s="26"/>
      <c r="P727" s="22"/>
      <c r="Q727" s="26"/>
      <c r="R727" s="22"/>
      <c r="S727" s="26"/>
    </row>
    <row r="728" ht="12.75" customHeight="1">
      <c r="N728" s="22"/>
      <c r="O728" s="26"/>
      <c r="P728" s="22"/>
      <c r="Q728" s="26"/>
      <c r="R728" s="22"/>
      <c r="S728" s="26"/>
    </row>
    <row r="729" ht="12.75" customHeight="1">
      <c r="N729" s="22"/>
      <c r="O729" s="26"/>
      <c r="P729" s="22"/>
      <c r="Q729" s="26"/>
      <c r="R729" s="22"/>
      <c r="S729" s="26"/>
    </row>
    <row r="730" ht="12.75" customHeight="1">
      <c r="N730" s="22"/>
      <c r="O730" s="26"/>
      <c r="P730" s="22"/>
      <c r="Q730" s="26"/>
      <c r="R730" s="22"/>
      <c r="S730" s="26"/>
    </row>
    <row r="731" ht="12.75" customHeight="1">
      <c r="N731" s="22"/>
      <c r="O731" s="26"/>
      <c r="P731" s="22"/>
      <c r="Q731" s="26"/>
      <c r="R731" s="22"/>
      <c r="S731" s="26"/>
    </row>
    <row r="732" ht="12.75" customHeight="1">
      <c r="N732" s="22"/>
      <c r="O732" s="26"/>
      <c r="P732" s="22"/>
      <c r="Q732" s="26"/>
      <c r="R732" s="22"/>
      <c r="S732" s="26"/>
    </row>
    <row r="733" ht="12.75" customHeight="1">
      <c r="N733" s="22"/>
      <c r="O733" s="26"/>
      <c r="P733" s="22"/>
      <c r="Q733" s="26"/>
      <c r="R733" s="22"/>
      <c r="S733" s="26"/>
    </row>
    <row r="734" ht="12.75" customHeight="1">
      <c r="N734" s="22"/>
      <c r="O734" s="26"/>
      <c r="P734" s="22"/>
      <c r="Q734" s="26"/>
      <c r="R734" s="22"/>
      <c r="S734" s="26"/>
    </row>
    <row r="735" ht="12.75" customHeight="1">
      <c r="N735" s="22"/>
      <c r="O735" s="26"/>
      <c r="P735" s="22"/>
      <c r="Q735" s="26"/>
      <c r="R735" s="22"/>
      <c r="S735" s="26"/>
    </row>
    <row r="736" ht="12.75" customHeight="1">
      <c r="N736" s="22"/>
      <c r="O736" s="26"/>
      <c r="P736" s="22"/>
      <c r="Q736" s="26"/>
      <c r="R736" s="22"/>
      <c r="S736" s="26"/>
    </row>
    <row r="737" ht="12.75" customHeight="1">
      <c r="N737" s="22"/>
      <c r="O737" s="26"/>
      <c r="P737" s="22"/>
      <c r="Q737" s="26"/>
      <c r="R737" s="22"/>
      <c r="S737" s="26"/>
    </row>
    <row r="738" ht="12.75" customHeight="1">
      <c r="N738" s="22"/>
      <c r="O738" s="26"/>
      <c r="P738" s="22"/>
      <c r="Q738" s="26"/>
      <c r="R738" s="22"/>
      <c r="S738" s="26"/>
    </row>
    <row r="739" ht="12.75" customHeight="1">
      <c r="N739" s="22"/>
      <c r="O739" s="26"/>
      <c r="P739" s="22"/>
      <c r="Q739" s="26"/>
      <c r="R739" s="22"/>
      <c r="S739" s="26"/>
    </row>
    <row r="740" ht="12.75" customHeight="1">
      <c r="N740" s="22"/>
      <c r="O740" s="26"/>
      <c r="P740" s="22"/>
      <c r="Q740" s="26"/>
      <c r="R740" s="22"/>
      <c r="S740" s="26"/>
    </row>
    <row r="741" ht="12.75" customHeight="1">
      <c r="N741" s="22"/>
      <c r="O741" s="26"/>
      <c r="P741" s="22"/>
      <c r="Q741" s="26"/>
      <c r="R741" s="22"/>
      <c r="S741" s="26"/>
    </row>
    <row r="742" ht="12.75" customHeight="1">
      <c r="N742" s="22"/>
      <c r="O742" s="26"/>
      <c r="P742" s="22"/>
      <c r="Q742" s="26"/>
      <c r="R742" s="22"/>
      <c r="S742" s="26"/>
    </row>
    <row r="743" ht="12.75" customHeight="1">
      <c r="N743" s="22"/>
      <c r="O743" s="26"/>
      <c r="P743" s="22"/>
      <c r="Q743" s="26"/>
      <c r="R743" s="22"/>
      <c r="S743" s="26"/>
    </row>
    <row r="744" ht="12.75" customHeight="1">
      <c r="N744" s="22"/>
      <c r="O744" s="26"/>
      <c r="P744" s="22"/>
      <c r="Q744" s="26"/>
      <c r="R744" s="22"/>
      <c r="S744" s="26"/>
    </row>
    <row r="745" ht="12.75" customHeight="1">
      <c r="N745" s="22"/>
      <c r="O745" s="26"/>
      <c r="P745" s="22"/>
      <c r="Q745" s="26"/>
      <c r="R745" s="22"/>
      <c r="S745" s="26"/>
    </row>
    <row r="746" ht="12.75" customHeight="1">
      <c r="N746" s="22"/>
      <c r="O746" s="26"/>
      <c r="P746" s="22"/>
      <c r="Q746" s="26"/>
      <c r="R746" s="22"/>
      <c r="S746" s="26"/>
    </row>
    <row r="747" ht="12.75" customHeight="1">
      <c r="N747" s="22"/>
      <c r="O747" s="26"/>
      <c r="P747" s="22"/>
      <c r="Q747" s="26"/>
      <c r="R747" s="22"/>
      <c r="S747" s="26"/>
    </row>
    <row r="748" ht="12.75" customHeight="1">
      <c r="N748" s="22"/>
      <c r="O748" s="26"/>
      <c r="P748" s="22"/>
      <c r="Q748" s="26"/>
      <c r="R748" s="22"/>
      <c r="S748" s="26"/>
    </row>
    <row r="749" ht="12.75" customHeight="1">
      <c r="N749" s="22"/>
      <c r="O749" s="26"/>
      <c r="P749" s="22"/>
      <c r="Q749" s="26"/>
      <c r="R749" s="22"/>
      <c r="S749" s="26"/>
    </row>
    <row r="750" ht="12.75" customHeight="1">
      <c r="N750" s="22"/>
      <c r="O750" s="26"/>
      <c r="P750" s="22"/>
      <c r="Q750" s="26"/>
      <c r="R750" s="22"/>
      <c r="S750" s="26"/>
    </row>
    <row r="751" ht="12.75" customHeight="1">
      <c r="N751" s="22"/>
      <c r="O751" s="26"/>
      <c r="P751" s="22"/>
      <c r="Q751" s="26"/>
      <c r="R751" s="22"/>
      <c r="S751" s="26"/>
    </row>
    <row r="752" ht="12.75" customHeight="1">
      <c r="N752" s="22"/>
      <c r="O752" s="26"/>
      <c r="P752" s="22"/>
      <c r="Q752" s="26"/>
      <c r="R752" s="22"/>
      <c r="S752" s="26"/>
    </row>
    <row r="753" ht="12.75" customHeight="1">
      <c r="N753" s="22"/>
      <c r="O753" s="26"/>
      <c r="P753" s="22"/>
      <c r="Q753" s="26"/>
      <c r="R753" s="22"/>
      <c r="S753" s="26"/>
    </row>
    <row r="754" ht="12.75" customHeight="1">
      <c r="N754" s="22"/>
      <c r="O754" s="26"/>
      <c r="P754" s="22"/>
      <c r="Q754" s="26"/>
      <c r="R754" s="22"/>
      <c r="S754" s="26"/>
    </row>
    <row r="755" ht="12.75" customHeight="1">
      <c r="N755" s="22"/>
      <c r="O755" s="26"/>
      <c r="P755" s="22"/>
      <c r="Q755" s="26"/>
      <c r="R755" s="22"/>
      <c r="S755" s="26"/>
    </row>
    <row r="756" ht="12.75" customHeight="1">
      <c r="N756" s="22"/>
      <c r="O756" s="26"/>
      <c r="P756" s="22"/>
      <c r="Q756" s="26"/>
      <c r="R756" s="22"/>
      <c r="S756" s="26"/>
    </row>
    <row r="757" ht="12.75" customHeight="1">
      <c r="N757" s="22"/>
      <c r="O757" s="26"/>
      <c r="P757" s="22"/>
      <c r="Q757" s="26"/>
      <c r="R757" s="22"/>
      <c r="S757" s="26"/>
    </row>
    <row r="758" ht="12.75" customHeight="1">
      <c r="N758" s="22"/>
      <c r="O758" s="26"/>
      <c r="P758" s="22"/>
      <c r="Q758" s="26"/>
      <c r="R758" s="22"/>
      <c r="S758" s="26"/>
    </row>
    <row r="759" ht="12.75" customHeight="1">
      <c r="N759" s="22"/>
      <c r="O759" s="26"/>
      <c r="P759" s="22"/>
      <c r="Q759" s="26"/>
      <c r="R759" s="22"/>
      <c r="S759" s="26"/>
    </row>
    <row r="760" ht="12.75" customHeight="1">
      <c r="N760" s="22"/>
      <c r="O760" s="26"/>
      <c r="P760" s="22"/>
      <c r="Q760" s="26"/>
      <c r="R760" s="22"/>
      <c r="S760" s="26"/>
    </row>
    <row r="761" ht="12.75" customHeight="1">
      <c r="N761" s="22"/>
      <c r="O761" s="26"/>
      <c r="P761" s="22"/>
      <c r="Q761" s="26"/>
      <c r="R761" s="22"/>
      <c r="S761" s="26"/>
    </row>
    <row r="762" ht="12.75" customHeight="1">
      <c r="N762" s="22"/>
      <c r="O762" s="26"/>
      <c r="P762" s="22"/>
      <c r="Q762" s="26"/>
      <c r="R762" s="22"/>
      <c r="S762" s="26"/>
    </row>
    <row r="763" ht="12.75" customHeight="1">
      <c r="N763" s="22"/>
      <c r="O763" s="26"/>
      <c r="P763" s="22"/>
      <c r="Q763" s="26"/>
      <c r="R763" s="22"/>
      <c r="S763" s="26"/>
    </row>
    <row r="764" ht="12.75" customHeight="1">
      <c r="N764" s="22"/>
      <c r="O764" s="26"/>
      <c r="P764" s="22"/>
      <c r="Q764" s="26"/>
      <c r="R764" s="22"/>
      <c r="S764" s="26"/>
    </row>
    <row r="765" ht="12.75" customHeight="1">
      <c r="N765" s="22"/>
      <c r="O765" s="26"/>
      <c r="P765" s="22"/>
      <c r="Q765" s="26"/>
      <c r="R765" s="22"/>
      <c r="S765" s="26"/>
    </row>
    <row r="766" ht="12.75" customHeight="1">
      <c r="N766" s="22"/>
      <c r="O766" s="26"/>
      <c r="P766" s="22"/>
      <c r="Q766" s="26"/>
      <c r="R766" s="22"/>
      <c r="S766" s="26"/>
    </row>
    <row r="767" ht="12.75" customHeight="1">
      <c r="N767" s="22"/>
      <c r="O767" s="26"/>
      <c r="P767" s="22"/>
      <c r="Q767" s="26"/>
      <c r="R767" s="22"/>
      <c r="S767" s="26"/>
    </row>
    <row r="768" ht="12.75" customHeight="1">
      <c r="N768" s="22"/>
      <c r="O768" s="26"/>
      <c r="P768" s="22"/>
      <c r="Q768" s="26"/>
      <c r="R768" s="22"/>
      <c r="S768" s="26"/>
    </row>
    <row r="769" ht="12.75" customHeight="1">
      <c r="N769" s="22"/>
      <c r="O769" s="26"/>
      <c r="P769" s="22"/>
      <c r="Q769" s="26"/>
      <c r="R769" s="22"/>
      <c r="S769" s="26"/>
    </row>
    <row r="770" ht="12.75" customHeight="1">
      <c r="N770" s="22"/>
      <c r="O770" s="26"/>
      <c r="P770" s="22"/>
      <c r="Q770" s="26"/>
      <c r="R770" s="22"/>
      <c r="S770" s="26"/>
    </row>
    <row r="771" ht="12.75" customHeight="1">
      <c r="N771" s="22"/>
      <c r="O771" s="26"/>
      <c r="P771" s="22"/>
      <c r="Q771" s="26"/>
      <c r="R771" s="22"/>
      <c r="S771" s="26"/>
    </row>
    <row r="772" ht="12.75" customHeight="1">
      <c r="N772" s="22"/>
      <c r="O772" s="26"/>
      <c r="P772" s="22"/>
      <c r="Q772" s="26"/>
      <c r="R772" s="22"/>
      <c r="S772" s="26"/>
    </row>
    <row r="773" ht="12.75" customHeight="1">
      <c r="N773" s="22"/>
      <c r="O773" s="26"/>
      <c r="P773" s="22"/>
      <c r="Q773" s="26"/>
      <c r="R773" s="22"/>
      <c r="S773" s="26"/>
    </row>
    <row r="774" ht="12.75" customHeight="1">
      <c r="N774" s="22"/>
      <c r="O774" s="26"/>
      <c r="P774" s="22"/>
      <c r="Q774" s="26"/>
      <c r="R774" s="22"/>
      <c r="S774" s="26"/>
    </row>
    <row r="775" ht="12.75" customHeight="1">
      <c r="N775" s="22"/>
      <c r="O775" s="26"/>
      <c r="P775" s="22"/>
      <c r="Q775" s="26"/>
      <c r="R775" s="22"/>
      <c r="S775" s="26"/>
    </row>
    <row r="776" ht="12.75" customHeight="1">
      <c r="N776" s="22"/>
      <c r="O776" s="26"/>
      <c r="P776" s="22"/>
      <c r="Q776" s="26"/>
      <c r="R776" s="22"/>
      <c r="S776" s="26"/>
    </row>
    <row r="777" ht="12.75" customHeight="1">
      <c r="N777" s="22"/>
      <c r="O777" s="26"/>
      <c r="P777" s="22"/>
      <c r="Q777" s="26"/>
      <c r="R777" s="22"/>
      <c r="S777" s="26"/>
    </row>
    <row r="778" ht="12.75" customHeight="1">
      <c r="N778" s="22"/>
      <c r="O778" s="26"/>
      <c r="P778" s="22"/>
      <c r="Q778" s="26"/>
      <c r="R778" s="22"/>
      <c r="S778" s="26"/>
    </row>
    <row r="779" ht="12.75" customHeight="1">
      <c r="N779" s="22"/>
      <c r="O779" s="26"/>
      <c r="P779" s="22"/>
      <c r="Q779" s="26"/>
      <c r="R779" s="22"/>
      <c r="S779" s="26"/>
    </row>
    <row r="780" ht="12.75" customHeight="1">
      <c r="N780" s="22"/>
      <c r="O780" s="26"/>
      <c r="P780" s="22"/>
      <c r="Q780" s="26"/>
      <c r="R780" s="22"/>
      <c r="S780" s="26"/>
    </row>
    <row r="781" ht="12.75" customHeight="1">
      <c r="N781" s="22"/>
      <c r="O781" s="26"/>
      <c r="P781" s="22"/>
      <c r="Q781" s="26"/>
      <c r="R781" s="22"/>
      <c r="S781" s="26"/>
    </row>
    <row r="782" ht="12.75" customHeight="1">
      <c r="N782" s="22"/>
      <c r="O782" s="26"/>
      <c r="P782" s="22"/>
      <c r="Q782" s="26"/>
      <c r="R782" s="22"/>
      <c r="S782" s="26"/>
    </row>
    <row r="783" ht="12.75" customHeight="1">
      <c r="N783" s="22"/>
      <c r="O783" s="26"/>
      <c r="P783" s="22"/>
      <c r="Q783" s="26"/>
      <c r="R783" s="22"/>
      <c r="S783" s="26"/>
    </row>
    <row r="784" ht="12.75" customHeight="1">
      <c r="N784" s="22"/>
      <c r="O784" s="26"/>
      <c r="P784" s="22"/>
      <c r="Q784" s="26"/>
      <c r="R784" s="22"/>
      <c r="S784" s="26"/>
    </row>
    <row r="785" ht="12.75" customHeight="1">
      <c r="N785" s="22"/>
      <c r="O785" s="26"/>
      <c r="P785" s="22"/>
      <c r="Q785" s="26"/>
      <c r="R785" s="22"/>
      <c r="S785" s="26"/>
    </row>
    <row r="786" ht="12.75" customHeight="1">
      <c r="N786" s="22"/>
      <c r="O786" s="26"/>
      <c r="P786" s="22"/>
      <c r="Q786" s="26"/>
      <c r="R786" s="22"/>
      <c r="S786" s="26"/>
    </row>
    <row r="787" ht="12.75" customHeight="1">
      <c r="N787" s="22"/>
      <c r="O787" s="26"/>
      <c r="P787" s="22"/>
      <c r="Q787" s="26"/>
      <c r="R787" s="22"/>
      <c r="S787" s="26"/>
    </row>
    <row r="788" ht="12.75" customHeight="1">
      <c r="N788" s="22"/>
      <c r="O788" s="26"/>
      <c r="P788" s="22"/>
      <c r="Q788" s="26"/>
      <c r="R788" s="22"/>
      <c r="S788" s="26"/>
    </row>
    <row r="789" ht="12.75" customHeight="1">
      <c r="N789" s="22"/>
      <c r="O789" s="26"/>
      <c r="P789" s="22"/>
      <c r="Q789" s="26"/>
      <c r="R789" s="22"/>
      <c r="S789" s="26"/>
    </row>
    <row r="790" ht="12.75" customHeight="1">
      <c r="N790" s="22"/>
      <c r="O790" s="26"/>
      <c r="P790" s="22"/>
      <c r="Q790" s="26"/>
      <c r="R790" s="22"/>
      <c r="S790" s="26"/>
    </row>
    <row r="791" ht="12.75" customHeight="1">
      <c r="N791" s="22"/>
      <c r="O791" s="26"/>
      <c r="P791" s="22"/>
      <c r="Q791" s="26"/>
      <c r="R791" s="22"/>
      <c r="S791" s="26"/>
    </row>
    <row r="792" ht="12.75" customHeight="1">
      <c r="N792" s="22"/>
      <c r="O792" s="26"/>
      <c r="P792" s="22"/>
      <c r="Q792" s="26"/>
      <c r="R792" s="22"/>
      <c r="S792" s="26"/>
    </row>
    <row r="793" ht="12.75" customHeight="1">
      <c r="N793" s="22"/>
      <c r="O793" s="26"/>
      <c r="P793" s="22"/>
      <c r="Q793" s="26"/>
      <c r="R793" s="22"/>
      <c r="S793" s="26"/>
    </row>
    <row r="794" ht="12.75" customHeight="1">
      <c r="N794" s="22"/>
      <c r="O794" s="26"/>
      <c r="P794" s="22"/>
      <c r="Q794" s="26"/>
      <c r="R794" s="22"/>
      <c r="S794" s="26"/>
    </row>
    <row r="795" ht="12.75" customHeight="1">
      <c r="N795" s="22"/>
      <c r="O795" s="26"/>
      <c r="P795" s="22"/>
      <c r="Q795" s="26"/>
      <c r="R795" s="22"/>
      <c r="S795" s="26"/>
    </row>
    <row r="796" ht="12.75" customHeight="1">
      <c r="N796" s="22"/>
      <c r="O796" s="26"/>
      <c r="P796" s="22"/>
      <c r="Q796" s="26"/>
      <c r="R796" s="22"/>
      <c r="S796" s="26"/>
    </row>
    <row r="797" ht="12.75" customHeight="1">
      <c r="N797" s="22"/>
      <c r="O797" s="26"/>
      <c r="P797" s="22"/>
      <c r="Q797" s="26"/>
      <c r="R797" s="22"/>
      <c r="S797" s="26"/>
    </row>
    <row r="798" ht="12.75" customHeight="1">
      <c r="N798" s="22"/>
      <c r="O798" s="26"/>
      <c r="P798" s="22"/>
      <c r="Q798" s="26"/>
      <c r="R798" s="22"/>
      <c r="S798" s="26"/>
    </row>
    <row r="799" ht="12.75" customHeight="1">
      <c r="N799" s="22"/>
      <c r="O799" s="26"/>
      <c r="P799" s="22"/>
      <c r="Q799" s="26"/>
      <c r="R799" s="22"/>
      <c r="S799" s="26"/>
    </row>
    <row r="800" ht="12.75" customHeight="1">
      <c r="N800" s="22"/>
      <c r="O800" s="26"/>
      <c r="P800" s="22"/>
      <c r="Q800" s="26"/>
      <c r="R800" s="22"/>
      <c r="S800" s="26"/>
    </row>
    <row r="801" ht="12.75" customHeight="1">
      <c r="N801" s="22"/>
      <c r="O801" s="26"/>
      <c r="P801" s="22"/>
      <c r="Q801" s="26"/>
      <c r="R801" s="22"/>
      <c r="S801" s="26"/>
    </row>
    <row r="802" ht="12.75" customHeight="1">
      <c r="N802" s="22"/>
      <c r="O802" s="26"/>
      <c r="P802" s="22"/>
      <c r="Q802" s="26"/>
      <c r="R802" s="22"/>
      <c r="S802" s="26"/>
    </row>
    <row r="803" ht="12.75" customHeight="1">
      <c r="N803" s="22"/>
      <c r="O803" s="26"/>
      <c r="P803" s="22"/>
      <c r="Q803" s="26"/>
      <c r="R803" s="22"/>
      <c r="S803" s="26"/>
    </row>
    <row r="804" ht="12.75" customHeight="1">
      <c r="N804" s="22"/>
      <c r="O804" s="26"/>
      <c r="P804" s="22"/>
      <c r="Q804" s="26"/>
      <c r="R804" s="22"/>
      <c r="S804" s="26"/>
    </row>
    <row r="805" ht="12.75" customHeight="1">
      <c r="N805" s="22"/>
      <c r="O805" s="26"/>
      <c r="P805" s="22"/>
      <c r="Q805" s="26"/>
      <c r="R805" s="22"/>
      <c r="S805" s="26"/>
    </row>
    <row r="806" ht="12.75" customHeight="1">
      <c r="N806" s="22"/>
      <c r="O806" s="26"/>
      <c r="P806" s="22"/>
      <c r="Q806" s="26"/>
      <c r="R806" s="22"/>
      <c r="S806" s="26"/>
    </row>
    <row r="807" ht="12.75" customHeight="1">
      <c r="N807" s="22"/>
      <c r="O807" s="26"/>
      <c r="P807" s="22"/>
      <c r="Q807" s="26"/>
      <c r="R807" s="22"/>
      <c r="S807" s="26"/>
    </row>
    <row r="808" ht="12.75" customHeight="1">
      <c r="N808" s="22"/>
      <c r="O808" s="26"/>
      <c r="P808" s="22"/>
      <c r="Q808" s="26"/>
      <c r="R808" s="22"/>
      <c r="S808" s="26"/>
    </row>
    <row r="809" ht="12.75" customHeight="1">
      <c r="N809" s="22"/>
      <c r="O809" s="26"/>
      <c r="P809" s="22"/>
      <c r="Q809" s="26"/>
      <c r="R809" s="22"/>
      <c r="S809" s="26"/>
    </row>
    <row r="810" ht="12.75" customHeight="1">
      <c r="N810" s="22"/>
      <c r="O810" s="26"/>
      <c r="P810" s="22"/>
      <c r="Q810" s="26"/>
      <c r="R810" s="22"/>
      <c r="S810" s="26"/>
    </row>
    <row r="811" ht="12.75" customHeight="1">
      <c r="N811" s="22"/>
      <c r="O811" s="26"/>
      <c r="P811" s="22"/>
      <c r="Q811" s="26"/>
      <c r="R811" s="22"/>
      <c r="S811" s="26"/>
    </row>
    <row r="812" ht="12.75" customHeight="1">
      <c r="N812" s="22"/>
      <c r="O812" s="26"/>
      <c r="P812" s="22"/>
      <c r="Q812" s="26"/>
      <c r="R812" s="22"/>
      <c r="S812" s="26"/>
    </row>
    <row r="813" ht="12.75" customHeight="1">
      <c r="N813" s="22"/>
      <c r="O813" s="26"/>
      <c r="P813" s="22"/>
      <c r="Q813" s="26"/>
      <c r="R813" s="22"/>
      <c r="S813" s="26"/>
    </row>
    <row r="814" ht="12.75" customHeight="1">
      <c r="N814" s="22"/>
      <c r="O814" s="26"/>
      <c r="P814" s="22"/>
      <c r="Q814" s="26"/>
      <c r="R814" s="22"/>
      <c r="S814" s="26"/>
    </row>
    <row r="815" ht="12.75" customHeight="1">
      <c r="N815" s="22"/>
      <c r="O815" s="26"/>
      <c r="P815" s="22"/>
      <c r="Q815" s="26"/>
      <c r="R815" s="22"/>
      <c r="S815" s="26"/>
    </row>
    <row r="816" ht="12.75" customHeight="1">
      <c r="N816" s="22"/>
      <c r="O816" s="26"/>
      <c r="P816" s="22"/>
      <c r="Q816" s="26"/>
      <c r="R816" s="22"/>
      <c r="S816" s="26"/>
    </row>
    <row r="817" ht="12.75" customHeight="1">
      <c r="N817" s="22"/>
      <c r="O817" s="26"/>
      <c r="P817" s="22"/>
      <c r="Q817" s="26"/>
      <c r="R817" s="22"/>
      <c r="S817" s="26"/>
    </row>
    <row r="818" ht="12.75" customHeight="1">
      <c r="N818" s="22"/>
      <c r="O818" s="26"/>
      <c r="P818" s="22"/>
      <c r="Q818" s="26"/>
      <c r="R818" s="22"/>
      <c r="S818" s="26"/>
    </row>
    <row r="819" ht="12.75" customHeight="1">
      <c r="N819" s="22"/>
      <c r="O819" s="26"/>
      <c r="P819" s="22"/>
      <c r="Q819" s="26"/>
      <c r="R819" s="22"/>
      <c r="S819" s="26"/>
    </row>
    <row r="820" ht="12.75" customHeight="1">
      <c r="N820" s="22"/>
      <c r="O820" s="26"/>
      <c r="P820" s="22"/>
      <c r="Q820" s="26"/>
      <c r="R820" s="22"/>
      <c r="S820" s="26"/>
    </row>
    <row r="821" ht="12.75" customHeight="1">
      <c r="N821" s="22"/>
      <c r="O821" s="26"/>
      <c r="P821" s="22"/>
      <c r="Q821" s="26"/>
      <c r="R821" s="22"/>
      <c r="S821" s="26"/>
    </row>
    <row r="822" ht="12.75" customHeight="1">
      <c r="N822" s="22"/>
      <c r="O822" s="26"/>
      <c r="P822" s="22"/>
      <c r="Q822" s="26"/>
      <c r="R822" s="22"/>
      <c r="S822" s="26"/>
    </row>
    <row r="823" ht="12.75" customHeight="1">
      <c r="N823" s="22"/>
      <c r="O823" s="26"/>
      <c r="P823" s="22"/>
      <c r="Q823" s="26"/>
      <c r="R823" s="22"/>
      <c r="S823" s="26"/>
    </row>
    <row r="824" ht="12.75" customHeight="1">
      <c r="N824" s="22"/>
      <c r="O824" s="26"/>
      <c r="P824" s="22"/>
      <c r="Q824" s="26"/>
      <c r="R824" s="22"/>
      <c r="S824" s="26"/>
    </row>
    <row r="825" ht="12.75" customHeight="1">
      <c r="N825" s="22"/>
      <c r="O825" s="26"/>
      <c r="P825" s="22"/>
      <c r="Q825" s="26"/>
      <c r="R825" s="22"/>
      <c r="S825" s="26"/>
    </row>
    <row r="826" ht="12.75" customHeight="1">
      <c r="N826" s="22"/>
      <c r="O826" s="26"/>
      <c r="P826" s="22"/>
      <c r="Q826" s="26"/>
      <c r="R826" s="22"/>
      <c r="S826" s="26"/>
    </row>
    <row r="827" ht="12.75" customHeight="1">
      <c r="N827" s="22"/>
      <c r="O827" s="26"/>
      <c r="P827" s="22"/>
      <c r="Q827" s="26"/>
      <c r="R827" s="22"/>
      <c r="S827" s="26"/>
    </row>
    <row r="828" ht="12.75" customHeight="1">
      <c r="N828" s="22"/>
      <c r="O828" s="26"/>
      <c r="P828" s="22"/>
      <c r="Q828" s="26"/>
      <c r="R828" s="22"/>
      <c r="S828" s="26"/>
    </row>
    <row r="829" ht="12.75" customHeight="1">
      <c r="N829" s="22"/>
      <c r="O829" s="26"/>
      <c r="P829" s="22"/>
      <c r="Q829" s="26"/>
      <c r="R829" s="22"/>
      <c r="S829" s="26"/>
    </row>
    <row r="830" ht="12.75" customHeight="1">
      <c r="N830" s="22"/>
      <c r="O830" s="26"/>
      <c r="P830" s="22"/>
      <c r="Q830" s="26"/>
      <c r="R830" s="22"/>
      <c r="S830" s="26"/>
    </row>
    <row r="831" ht="12.75" customHeight="1">
      <c r="N831" s="22"/>
      <c r="O831" s="26"/>
      <c r="P831" s="22"/>
      <c r="Q831" s="26"/>
      <c r="R831" s="22"/>
      <c r="S831" s="26"/>
    </row>
    <row r="832" ht="12.75" customHeight="1">
      <c r="N832" s="22"/>
      <c r="O832" s="26"/>
      <c r="P832" s="22"/>
      <c r="Q832" s="26"/>
      <c r="R832" s="22"/>
      <c r="S832" s="26"/>
    </row>
    <row r="833" ht="12.75" customHeight="1">
      <c r="N833" s="22"/>
      <c r="O833" s="26"/>
      <c r="P833" s="22"/>
      <c r="Q833" s="26"/>
      <c r="R833" s="22"/>
      <c r="S833" s="26"/>
    </row>
    <row r="834" ht="12.75" customHeight="1">
      <c r="N834" s="22"/>
      <c r="O834" s="26"/>
      <c r="P834" s="22"/>
      <c r="Q834" s="26"/>
      <c r="R834" s="22"/>
      <c r="S834" s="26"/>
    </row>
    <row r="835" ht="12.75" customHeight="1">
      <c r="N835" s="22"/>
      <c r="O835" s="26"/>
      <c r="P835" s="22"/>
      <c r="Q835" s="26"/>
      <c r="R835" s="22"/>
      <c r="S835" s="26"/>
    </row>
    <row r="836" ht="12.75" customHeight="1">
      <c r="N836" s="22"/>
      <c r="O836" s="26"/>
      <c r="P836" s="22"/>
      <c r="Q836" s="26"/>
      <c r="R836" s="22"/>
      <c r="S836" s="26"/>
    </row>
    <row r="837" ht="12.75" customHeight="1">
      <c r="N837" s="22"/>
      <c r="O837" s="26"/>
      <c r="P837" s="22"/>
      <c r="Q837" s="26"/>
      <c r="R837" s="22"/>
      <c r="S837" s="26"/>
    </row>
    <row r="838" ht="12.75" customHeight="1">
      <c r="N838" s="22"/>
      <c r="O838" s="26"/>
      <c r="P838" s="22"/>
      <c r="Q838" s="26"/>
      <c r="R838" s="22"/>
      <c r="S838" s="26"/>
    </row>
    <row r="839" ht="12.75" customHeight="1">
      <c r="N839" s="22"/>
      <c r="O839" s="26"/>
      <c r="P839" s="22"/>
      <c r="Q839" s="26"/>
      <c r="R839" s="22"/>
      <c r="S839" s="26"/>
    </row>
    <row r="840" ht="12.75" customHeight="1">
      <c r="N840" s="22"/>
      <c r="O840" s="26"/>
      <c r="P840" s="22"/>
      <c r="Q840" s="26"/>
      <c r="R840" s="22"/>
      <c r="S840" s="26"/>
    </row>
    <row r="841" ht="12.75" customHeight="1">
      <c r="N841" s="22"/>
      <c r="O841" s="26"/>
      <c r="P841" s="22"/>
      <c r="Q841" s="26"/>
      <c r="R841" s="22"/>
      <c r="S841" s="26"/>
    </row>
    <row r="842" ht="12.75" customHeight="1">
      <c r="N842" s="22"/>
      <c r="O842" s="26"/>
      <c r="P842" s="22"/>
      <c r="Q842" s="26"/>
      <c r="R842" s="22"/>
      <c r="S842" s="26"/>
    </row>
    <row r="843" ht="12.75" customHeight="1">
      <c r="N843" s="22"/>
      <c r="O843" s="26"/>
      <c r="P843" s="22"/>
      <c r="Q843" s="26"/>
      <c r="R843" s="22"/>
      <c r="S843" s="26"/>
    </row>
    <row r="844" ht="12.75" customHeight="1">
      <c r="N844" s="22"/>
      <c r="O844" s="26"/>
      <c r="P844" s="22"/>
      <c r="Q844" s="26"/>
      <c r="R844" s="22"/>
      <c r="S844" s="26"/>
    </row>
    <row r="845" ht="12.75" customHeight="1">
      <c r="N845" s="22"/>
      <c r="O845" s="26"/>
      <c r="P845" s="22"/>
      <c r="Q845" s="26"/>
      <c r="R845" s="22"/>
      <c r="S845" s="26"/>
    </row>
    <row r="846" ht="12.75" customHeight="1">
      <c r="N846" s="22"/>
      <c r="O846" s="26"/>
      <c r="P846" s="22"/>
      <c r="Q846" s="26"/>
      <c r="R846" s="22"/>
      <c r="S846" s="26"/>
    </row>
    <row r="847" ht="12.75" customHeight="1">
      <c r="N847" s="22"/>
      <c r="O847" s="26"/>
      <c r="P847" s="22"/>
      <c r="Q847" s="26"/>
      <c r="R847" s="22"/>
      <c r="S847" s="26"/>
    </row>
    <row r="848" ht="12.75" customHeight="1">
      <c r="N848" s="22"/>
      <c r="O848" s="26"/>
      <c r="P848" s="22"/>
      <c r="Q848" s="26"/>
      <c r="R848" s="22"/>
      <c r="S848" s="26"/>
    </row>
    <row r="849" ht="12.75" customHeight="1">
      <c r="N849" s="22"/>
      <c r="O849" s="26"/>
      <c r="P849" s="22"/>
      <c r="Q849" s="26"/>
      <c r="R849" s="22"/>
      <c r="S849" s="26"/>
    </row>
    <row r="850" ht="12.75" customHeight="1">
      <c r="N850" s="22"/>
      <c r="O850" s="26"/>
      <c r="P850" s="22"/>
      <c r="Q850" s="26"/>
      <c r="R850" s="22"/>
      <c r="S850" s="26"/>
    </row>
    <row r="851" ht="12.75" customHeight="1">
      <c r="N851" s="22"/>
      <c r="O851" s="26"/>
      <c r="P851" s="22"/>
      <c r="Q851" s="26"/>
      <c r="R851" s="22"/>
      <c r="S851" s="26"/>
    </row>
    <row r="852" ht="12.75" customHeight="1">
      <c r="N852" s="22"/>
      <c r="O852" s="26"/>
      <c r="P852" s="22"/>
      <c r="Q852" s="26"/>
      <c r="R852" s="22"/>
      <c r="S852" s="26"/>
    </row>
    <row r="853" ht="12.75" customHeight="1">
      <c r="N853" s="22"/>
      <c r="O853" s="26"/>
      <c r="P853" s="22"/>
      <c r="Q853" s="26"/>
      <c r="R853" s="22"/>
      <c r="S853" s="26"/>
    </row>
    <row r="854" ht="12.75" customHeight="1">
      <c r="N854" s="22"/>
      <c r="O854" s="26"/>
      <c r="P854" s="22"/>
      <c r="Q854" s="26"/>
      <c r="R854" s="22"/>
      <c r="S854" s="26"/>
    </row>
    <row r="855" ht="12.75" customHeight="1">
      <c r="N855" s="22"/>
      <c r="O855" s="26"/>
      <c r="P855" s="22"/>
      <c r="Q855" s="26"/>
      <c r="R855" s="22"/>
      <c r="S855" s="26"/>
    </row>
    <row r="856" ht="12.75" customHeight="1">
      <c r="N856" s="22"/>
      <c r="O856" s="26"/>
      <c r="P856" s="22"/>
      <c r="Q856" s="26"/>
      <c r="R856" s="22"/>
      <c r="S856" s="26"/>
    </row>
    <row r="857" ht="12.75" customHeight="1">
      <c r="N857" s="22"/>
      <c r="O857" s="26"/>
      <c r="P857" s="22"/>
      <c r="Q857" s="26"/>
      <c r="R857" s="22"/>
      <c r="S857" s="26"/>
    </row>
    <row r="858" ht="12.75" customHeight="1">
      <c r="N858" s="22"/>
      <c r="O858" s="26"/>
      <c r="P858" s="22"/>
      <c r="Q858" s="26"/>
      <c r="R858" s="22"/>
      <c r="S858" s="26"/>
    </row>
    <row r="859" ht="12.75" customHeight="1">
      <c r="N859" s="22"/>
      <c r="O859" s="26"/>
      <c r="P859" s="22"/>
      <c r="Q859" s="26"/>
      <c r="R859" s="22"/>
      <c r="S859" s="26"/>
    </row>
    <row r="860" ht="12.75" customHeight="1">
      <c r="N860" s="22"/>
      <c r="O860" s="26"/>
      <c r="P860" s="22"/>
      <c r="Q860" s="26"/>
      <c r="R860" s="22"/>
      <c r="S860" s="26"/>
    </row>
    <row r="861" ht="12.75" customHeight="1">
      <c r="N861" s="22"/>
      <c r="O861" s="26"/>
      <c r="P861" s="22"/>
      <c r="Q861" s="26"/>
      <c r="R861" s="22"/>
      <c r="S861" s="26"/>
    </row>
    <row r="862" ht="12.75" customHeight="1">
      <c r="N862" s="22"/>
      <c r="O862" s="26"/>
      <c r="P862" s="22"/>
      <c r="Q862" s="26"/>
      <c r="R862" s="22"/>
      <c r="S862" s="26"/>
    </row>
    <row r="863" ht="12.75" customHeight="1">
      <c r="N863" s="22"/>
      <c r="O863" s="26"/>
      <c r="P863" s="22"/>
      <c r="Q863" s="26"/>
      <c r="R863" s="22"/>
      <c r="S863" s="26"/>
    </row>
    <row r="864" ht="12.75" customHeight="1">
      <c r="N864" s="22"/>
      <c r="O864" s="26"/>
      <c r="P864" s="22"/>
      <c r="Q864" s="26"/>
      <c r="R864" s="22"/>
      <c r="S864" s="26"/>
    </row>
    <row r="865" ht="12.75" customHeight="1">
      <c r="N865" s="22"/>
      <c r="O865" s="26"/>
      <c r="P865" s="22"/>
      <c r="Q865" s="26"/>
      <c r="R865" s="22"/>
      <c r="S865" s="26"/>
    </row>
    <row r="866" ht="12.75" customHeight="1">
      <c r="N866" s="22"/>
      <c r="O866" s="26"/>
      <c r="P866" s="22"/>
      <c r="Q866" s="26"/>
      <c r="R866" s="22"/>
      <c r="S866" s="26"/>
    </row>
    <row r="867" ht="12.75" customHeight="1">
      <c r="N867" s="22"/>
      <c r="O867" s="26"/>
      <c r="P867" s="22"/>
      <c r="Q867" s="26"/>
      <c r="R867" s="22"/>
      <c r="S867" s="26"/>
    </row>
    <row r="868" ht="12.75" customHeight="1">
      <c r="N868" s="22"/>
      <c r="O868" s="26"/>
      <c r="P868" s="22"/>
      <c r="Q868" s="26"/>
      <c r="R868" s="22"/>
      <c r="S868" s="26"/>
    </row>
    <row r="869" ht="12.75" customHeight="1">
      <c r="N869" s="22"/>
      <c r="O869" s="26"/>
      <c r="P869" s="22"/>
      <c r="Q869" s="26"/>
      <c r="R869" s="22"/>
      <c r="S869" s="26"/>
    </row>
    <row r="870" ht="12.75" customHeight="1">
      <c r="N870" s="22"/>
      <c r="O870" s="26"/>
      <c r="P870" s="22"/>
      <c r="Q870" s="26"/>
      <c r="R870" s="22"/>
      <c r="S870" s="26"/>
    </row>
    <row r="871" ht="12.75" customHeight="1">
      <c r="N871" s="22"/>
      <c r="O871" s="26"/>
      <c r="P871" s="22"/>
      <c r="Q871" s="26"/>
      <c r="R871" s="22"/>
      <c r="S871" s="26"/>
    </row>
    <row r="872" ht="12.75" customHeight="1">
      <c r="N872" s="22"/>
      <c r="O872" s="26"/>
      <c r="P872" s="22"/>
      <c r="Q872" s="26"/>
      <c r="R872" s="22"/>
      <c r="S872" s="26"/>
    </row>
    <row r="873" ht="12.75" customHeight="1">
      <c r="N873" s="22"/>
      <c r="O873" s="26"/>
      <c r="P873" s="22"/>
      <c r="Q873" s="26"/>
      <c r="R873" s="22"/>
      <c r="S873" s="26"/>
    </row>
    <row r="874" ht="12.75" customHeight="1">
      <c r="N874" s="22"/>
      <c r="O874" s="26"/>
      <c r="P874" s="22"/>
      <c r="Q874" s="26"/>
      <c r="R874" s="22"/>
      <c r="S874" s="26"/>
    </row>
    <row r="875" ht="12.75" customHeight="1">
      <c r="N875" s="22"/>
      <c r="O875" s="26"/>
      <c r="P875" s="22"/>
      <c r="Q875" s="26"/>
      <c r="R875" s="22"/>
      <c r="S875" s="26"/>
    </row>
    <row r="876" ht="12.75" customHeight="1">
      <c r="N876" s="22"/>
      <c r="O876" s="26"/>
      <c r="P876" s="22"/>
      <c r="Q876" s="26"/>
      <c r="R876" s="22"/>
      <c r="S876" s="26"/>
    </row>
    <row r="877" ht="12.75" customHeight="1">
      <c r="N877" s="22"/>
      <c r="O877" s="26"/>
      <c r="P877" s="22"/>
      <c r="Q877" s="26"/>
      <c r="R877" s="22"/>
      <c r="S877" s="26"/>
    </row>
    <row r="878" ht="12.75" customHeight="1">
      <c r="N878" s="22"/>
      <c r="O878" s="26"/>
      <c r="P878" s="22"/>
      <c r="Q878" s="26"/>
      <c r="R878" s="22"/>
      <c r="S878" s="26"/>
    </row>
    <row r="879" ht="12.75" customHeight="1">
      <c r="N879" s="22"/>
      <c r="O879" s="26"/>
      <c r="P879" s="22"/>
      <c r="Q879" s="26"/>
      <c r="R879" s="22"/>
      <c r="S879" s="26"/>
    </row>
    <row r="880" ht="12.75" customHeight="1">
      <c r="N880" s="22"/>
      <c r="O880" s="26"/>
      <c r="P880" s="22"/>
      <c r="Q880" s="26"/>
      <c r="R880" s="22"/>
      <c r="S880" s="26"/>
    </row>
    <row r="881" ht="12.75" customHeight="1">
      <c r="N881" s="22"/>
      <c r="O881" s="26"/>
      <c r="P881" s="22"/>
      <c r="Q881" s="26"/>
      <c r="R881" s="22"/>
      <c r="S881" s="26"/>
    </row>
    <row r="882" ht="12.75" customHeight="1">
      <c r="N882" s="22"/>
      <c r="O882" s="26"/>
      <c r="P882" s="22"/>
      <c r="Q882" s="26"/>
      <c r="R882" s="22"/>
      <c r="S882" s="26"/>
    </row>
    <row r="883" ht="12.75" customHeight="1">
      <c r="N883" s="22"/>
      <c r="O883" s="26"/>
      <c r="P883" s="22"/>
      <c r="Q883" s="26"/>
      <c r="R883" s="22"/>
      <c r="S883" s="26"/>
    </row>
    <row r="884" ht="12.75" customHeight="1">
      <c r="N884" s="22"/>
      <c r="O884" s="26"/>
      <c r="P884" s="22"/>
      <c r="Q884" s="26"/>
      <c r="R884" s="22"/>
      <c r="S884" s="26"/>
    </row>
    <row r="885" ht="12.75" customHeight="1">
      <c r="N885" s="22"/>
      <c r="O885" s="26"/>
      <c r="P885" s="22"/>
      <c r="Q885" s="26"/>
      <c r="R885" s="22"/>
      <c r="S885" s="26"/>
    </row>
    <row r="886" ht="12.75" customHeight="1">
      <c r="N886" s="22"/>
      <c r="O886" s="26"/>
      <c r="P886" s="22"/>
      <c r="Q886" s="26"/>
      <c r="R886" s="22"/>
      <c r="S886" s="26"/>
    </row>
    <row r="887" ht="12.75" customHeight="1">
      <c r="N887" s="22"/>
      <c r="O887" s="26"/>
      <c r="P887" s="22"/>
      <c r="Q887" s="26"/>
      <c r="R887" s="22"/>
      <c r="S887" s="26"/>
    </row>
    <row r="888" ht="12.75" customHeight="1">
      <c r="N888" s="22"/>
      <c r="O888" s="26"/>
      <c r="P888" s="22"/>
      <c r="Q888" s="26"/>
      <c r="R888" s="22"/>
      <c r="S888" s="26"/>
    </row>
    <row r="889" ht="12.75" customHeight="1">
      <c r="N889" s="22"/>
      <c r="O889" s="26"/>
      <c r="P889" s="22"/>
      <c r="Q889" s="26"/>
      <c r="R889" s="22"/>
      <c r="S889" s="26"/>
    </row>
    <row r="890" ht="12.75" customHeight="1">
      <c r="N890" s="22"/>
      <c r="O890" s="26"/>
      <c r="P890" s="22"/>
      <c r="Q890" s="26"/>
      <c r="R890" s="22"/>
      <c r="S890" s="26"/>
    </row>
    <row r="891" ht="12.75" customHeight="1">
      <c r="N891" s="22"/>
      <c r="O891" s="26"/>
      <c r="P891" s="22"/>
      <c r="Q891" s="26"/>
      <c r="R891" s="22"/>
      <c r="S891" s="26"/>
    </row>
    <row r="892" ht="12.75" customHeight="1">
      <c r="N892" s="22"/>
      <c r="O892" s="26"/>
      <c r="P892" s="22"/>
      <c r="Q892" s="26"/>
      <c r="R892" s="22"/>
      <c r="S892" s="26"/>
    </row>
    <row r="893" ht="12.75" customHeight="1">
      <c r="N893" s="22"/>
      <c r="O893" s="26"/>
      <c r="P893" s="22"/>
      <c r="Q893" s="26"/>
      <c r="R893" s="22"/>
      <c r="S893" s="26"/>
    </row>
    <row r="894" ht="12.75" customHeight="1">
      <c r="N894" s="22"/>
      <c r="O894" s="26"/>
      <c r="P894" s="22"/>
      <c r="Q894" s="26"/>
      <c r="R894" s="22"/>
      <c r="S894" s="26"/>
    </row>
    <row r="895" ht="12.75" customHeight="1">
      <c r="N895" s="22"/>
      <c r="O895" s="26"/>
      <c r="P895" s="22"/>
      <c r="Q895" s="26"/>
      <c r="R895" s="22"/>
      <c r="S895" s="26"/>
    </row>
    <row r="896" ht="12.75" customHeight="1">
      <c r="N896" s="22"/>
      <c r="O896" s="26"/>
      <c r="P896" s="22"/>
      <c r="Q896" s="26"/>
      <c r="R896" s="22"/>
      <c r="S896" s="26"/>
    </row>
    <row r="897" ht="12.75" customHeight="1">
      <c r="N897" s="22"/>
      <c r="O897" s="26"/>
      <c r="P897" s="22"/>
      <c r="Q897" s="26"/>
      <c r="R897" s="22"/>
      <c r="S897" s="26"/>
    </row>
    <row r="898" ht="12.75" customHeight="1">
      <c r="N898" s="22"/>
      <c r="O898" s="26"/>
      <c r="P898" s="22"/>
      <c r="Q898" s="26"/>
      <c r="R898" s="22"/>
      <c r="S898" s="26"/>
    </row>
    <row r="899" ht="12.75" customHeight="1">
      <c r="N899" s="22"/>
      <c r="O899" s="26"/>
      <c r="P899" s="22"/>
      <c r="Q899" s="26"/>
      <c r="R899" s="22"/>
      <c r="S899" s="26"/>
    </row>
    <row r="900" ht="12.75" customHeight="1">
      <c r="N900" s="22"/>
      <c r="O900" s="26"/>
      <c r="P900" s="22"/>
      <c r="Q900" s="26"/>
      <c r="R900" s="22"/>
      <c r="S900" s="26"/>
    </row>
    <row r="901" ht="12.75" customHeight="1">
      <c r="N901" s="22"/>
      <c r="O901" s="26"/>
      <c r="P901" s="22"/>
      <c r="Q901" s="26"/>
      <c r="R901" s="22"/>
      <c r="S901" s="26"/>
    </row>
    <row r="902" ht="12.75" customHeight="1">
      <c r="N902" s="22"/>
      <c r="O902" s="26"/>
      <c r="P902" s="22"/>
      <c r="Q902" s="26"/>
      <c r="R902" s="22"/>
      <c r="S902" s="26"/>
    </row>
    <row r="903" ht="12.75" customHeight="1">
      <c r="N903" s="22"/>
      <c r="O903" s="26"/>
      <c r="P903" s="22"/>
      <c r="Q903" s="26"/>
      <c r="R903" s="22"/>
      <c r="S903" s="26"/>
    </row>
    <row r="904" ht="12.75" customHeight="1">
      <c r="N904" s="22"/>
      <c r="O904" s="26"/>
      <c r="P904" s="22"/>
      <c r="Q904" s="26"/>
      <c r="R904" s="22"/>
      <c r="S904" s="26"/>
    </row>
    <row r="905" ht="12.75" customHeight="1">
      <c r="N905" s="22"/>
      <c r="O905" s="26"/>
      <c r="P905" s="22"/>
      <c r="Q905" s="26"/>
      <c r="R905" s="22"/>
      <c r="S905" s="26"/>
    </row>
    <row r="906" ht="12.75" customHeight="1">
      <c r="N906" s="22"/>
      <c r="O906" s="26"/>
      <c r="P906" s="22"/>
      <c r="Q906" s="26"/>
      <c r="R906" s="22"/>
      <c r="S906" s="26"/>
    </row>
    <row r="907" ht="12.75" customHeight="1">
      <c r="N907" s="22"/>
      <c r="O907" s="26"/>
      <c r="P907" s="22"/>
      <c r="Q907" s="26"/>
      <c r="R907" s="22"/>
      <c r="S907" s="26"/>
    </row>
    <row r="908" ht="12.75" customHeight="1">
      <c r="N908" s="22"/>
      <c r="O908" s="26"/>
      <c r="P908" s="22"/>
      <c r="Q908" s="26"/>
      <c r="R908" s="22"/>
      <c r="S908" s="26"/>
    </row>
    <row r="909" ht="12.75" customHeight="1">
      <c r="N909" s="22"/>
      <c r="O909" s="26"/>
      <c r="P909" s="22"/>
      <c r="Q909" s="26"/>
      <c r="R909" s="22"/>
      <c r="S909" s="26"/>
    </row>
    <row r="910" ht="12.75" customHeight="1">
      <c r="N910" s="22"/>
      <c r="O910" s="26"/>
      <c r="P910" s="22"/>
      <c r="Q910" s="26"/>
      <c r="R910" s="22"/>
      <c r="S910" s="26"/>
    </row>
    <row r="911" ht="12.75" customHeight="1">
      <c r="N911" s="22"/>
      <c r="O911" s="26"/>
      <c r="P911" s="22"/>
      <c r="Q911" s="26"/>
      <c r="R911" s="22"/>
      <c r="S911" s="26"/>
    </row>
    <row r="912" ht="12.75" customHeight="1">
      <c r="N912" s="22"/>
      <c r="O912" s="26"/>
      <c r="P912" s="22"/>
      <c r="Q912" s="26"/>
      <c r="R912" s="22"/>
      <c r="S912" s="26"/>
    </row>
    <row r="913" ht="12.75" customHeight="1">
      <c r="N913" s="22"/>
      <c r="O913" s="26"/>
      <c r="P913" s="22"/>
      <c r="Q913" s="26"/>
      <c r="R913" s="22"/>
      <c r="S913" s="26"/>
    </row>
    <row r="914" ht="12.75" customHeight="1">
      <c r="N914" s="22"/>
      <c r="O914" s="26"/>
      <c r="P914" s="22"/>
      <c r="Q914" s="26"/>
      <c r="R914" s="22"/>
      <c r="S914" s="26"/>
    </row>
    <row r="915" ht="12.75" customHeight="1">
      <c r="N915" s="22"/>
      <c r="O915" s="26"/>
      <c r="P915" s="22"/>
      <c r="Q915" s="26"/>
      <c r="R915" s="22"/>
      <c r="S915" s="26"/>
    </row>
    <row r="916" ht="12.75" customHeight="1">
      <c r="N916" s="22"/>
      <c r="O916" s="26"/>
      <c r="P916" s="22"/>
      <c r="Q916" s="26"/>
      <c r="R916" s="22"/>
      <c r="S916" s="26"/>
    </row>
    <row r="917" ht="12.75" customHeight="1">
      <c r="N917" s="22"/>
      <c r="O917" s="26"/>
      <c r="P917" s="22"/>
      <c r="Q917" s="26"/>
      <c r="R917" s="22"/>
      <c r="S917" s="26"/>
    </row>
    <row r="918" ht="12.75" customHeight="1">
      <c r="N918" s="22"/>
      <c r="O918" s="26"/>
      <c r="P918" s="22"/>
      <c r="Q918" s="26"/>
      <c r="R918" s="22"/>
      <c r="S918" s="26"/>
    </row>
    <row r="919" ht="12.75" customHeight="1">
      <c r="N919" s="22"/>
      <c r="O919" s="26"/>
      <c r="P919" s="22"/>
      <c r="Q919" s="26"/>
      <c r="R919" s="22"/>
      <c r="S919" s="26"/>
    </row>
    <row r="920" ht="12.75" customHeight="1">
      <c r="N920" s="22"/>
      <c r="O920" s="26"/>
      <c r="P920" s="22"/>
      <c r="Q920" s="26"/>
      <c r="R920" s="22"/>
      <c r="S920" s="26"/>
    </row>
    <row r="921" ht="12.75" customHeight="1">
      <c r="N921" s="22"/>
      <c r="O921" s="26"/>
      <c r="P921" s="22"/>
      <c r="Q921" s="26"/>
      <c r="R921" s="22"/>
      <c r="S921" s="26"/>
    </row>
    <row r="922" ht="12.75" customHeight="1">
      <c r="N922" s="22"/>
      <c r="O922" s="26"/>
      <c r="P922" s="22"/>
      <c r="Q922" s="26"/>
      <c r="R922" s="22"/>
      <c r="S922" s="26"/>
    </row>
    <row r="923" ht="12.75" customHeight="1">
      <c r="N923" s="22"/>
      <c r="O923" s="26"/>
      <c r="P923" s="22"/>
      <c r="Q923" s="26"/>
      <c r="R923" s="22"/>
      <c r="S923" s="26"/>
    </row>
    <row r="924" ht="12.75" customHeight="1">
      <c r="N924" s="22"/>
      <c r="O924" s="26"/>
      <c r="P924" s="22"/>
      <c r="Q924" s="26"/>
      <c r="R924" s="22"/>
      <c r="S924" s="26"/>
    </row>
    <row r="925" ht="12.75" customHeight="1">
      <c r="N925" s="22"/>
      <c r="O925" s="26"/>
      <c r="P925" s="22"/>
      <c r="Q925" s="26"/>
      <c r="R925" s="22"/>
      <c r="S925" s="26"/>
    </row>
    <row r="926" ht="12.75" customHeight="1">
      <c r="N926" s="22"/>
      <c r="O926" s="26"/>
      <c r="P926" s="22"/>
      <c r="Q926" s="26"/>
      <c r="R926" s="22"/>
      <c r="S926" s="26"/>
    </row>
    <row r="927" ht="12.75" customHeight="1">
      <c r="N927" s="22"/>
      <c r="O927" s="26"/>
      <c r="P927" s="22"/>
      <c r="Q927" s="26"/>
      <c r="R927" s="22"/>
      <c r="S927" s="26"/>
    </row>
    <row r="928" ht="12.75" customHeight="1">
      <c r="N928" s="22"/>
      <c r="O928" s="26"/>
      <c r="P928" s="22"/>
      <c r="Q928" s="26"/>
      <c r="R928" s="22"/>
      <c r="S928" s="26"/>
    </row>
    <row r="929" ht="12.75" customHeight="1">
      <c r="N929" s="22"/>
      <c r="O929" s="26"/>
      <c r="P929" s="22"/>
      <c r="Q929" s="26"/>
      <c r="R929" s="22"/>
      <c r="S929" s="26"/>
    </row>
    <row r="930" ht="12.75" customHeight="1">
      <c r="N930" s="22"/>
      <c r="O930" s="26"/>
      <c r="P930" s="22"/>
      <c r="Q930" s="26"/>
      <c r="R930" s="22"/>
      <c r="S930" s="26"/>
    </row>
    <row r="931" ht="12.75" customHeight="1">
      <c r="N931" s="22"/>
      <c r="O931" s="26"/>
      <c r="P931" s="22"/>
      <c r="Q931" s="26"/>
      <c r="R931" s="22"/>
      <c r="S931" s="26"/>
    </row>
    <row r="932" ht="12.75" customHeight="1">
      <c r="N932" s="22"/>
      <c r="O932" s="26"/>
      <c r="P932" s="22"/>
      <c r="Q932" s="26"/>
      <c r="R932" s="22"/>
      <c r="S932" s="26"/>
    </row>
    <row r="933" ht="12.75" customHeight="1">
      <c r="N933" s="22"/>
      <c r="O933" s="26"/>
      <c r="P933" s="22"/>
      <c r="Q933" s="26"/>
      <c r="R933" s="22"/>
      <c r="S933" s="26"/>
    </row>
    <row r="934" ht="12.75" customHeight="1">
      <c r="N934" s="22"/>
      <c r="O934" s="26"/>
      <c r="P934" s="22"/>
      <c r="Q934" s="26"/>
      <c r="R934" s="22"/>
      <c r="S934" s="26"/>
    </row>
    <row r="935" ht="12.75" customHeight="1">
      <c r="N935" s="22"/>
      <c r="O935" s="26"/>
      <c r="P935" s="22"/>
      <c r="Q935" s="26"/>
      <c r="R935" s="22"/>
      <c r="S935" s="26"/>
    </row>
    <row r="936" ht="12.75" customHeight="1">
      <c r="N936" s="22"/>
      <c r="O936" s="26"/>
      <c r="P936" s="22"/>
      <c r="Q936" s="26"/>
      <c r="R936" s="22"/>
      <c r="S936" s="26"/>
    </row>
    <row r="937" ht="12.75" customHeight="1">
      <c r="N937" s="22"/>
      <c r="O937" s="26"/>
      <c r="P937" s="22"/>
      <c r="Q937" s="26"/>
      <c r="R937" s="22"/>
      <c r="S937" s="26"/>
    </row>
    <row r="938" ht="12.75" customHeight="1">
      <c r="N938" s="22"/>
      <c r="O938" s="26"/>
      <c r="P938" s="22"/>
      <c r="Q938" s="26"/>
      <c r="R938" s="22"/>
      <c r="S938" s="26"/>
    </row>
  </sheetData>
  <printOptions/>
  <pageMargins bottom="0.75" footer="0.0" header="0.0" left="0.7" right="0.7" top="0.75"/>
  <pageSetup orientation="landscape"/>
  <drawing r:id="rId2"/>
  <legacyDrawing r:id="rId3"/>
</worksheet>
</file>